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8010"/>
  </bookViews>
  <sheets>
    <sheet name="BANG DIEM GIAO VIEN" sheetId="1" r:id="rId1"/>
    <sheet name="BANG DIEM TO CHUYEN MON" sheetId="2" r:id="rId2"/>
    <sheet name="Sheet3" sheetId="3" r:id="rId3"/>
  </sheets>
  <definedNames>
    <definedName name="OLE_LINK1" localSheetId="0">'BANG DIEM GIAO VIEN'!#REF!</definedName>
    <definedName name="_xlnm.Print_Titles" localSheetId="1">'BANG DIEM TO CHUYEN MON'!$9:$9</definedName>
  </definedNames>
  <calcPr calcId="144525"/>
</workbook>
</file>

<file path=xl/calcChain.xml><?xml version="1.0" encoding="utf-8"?>
<calcChain xmlns="http://schemas.openxmlformats.org/spreadsheetml/2006/main">
  <c r="D78" i="1" l="1"/>
  <c r="F47" i="2" l="1"/>
  <c r="G86" i="1"/>
  <c r="D47" i="2" l="1"/>
  <c r="D129" i="1" l="1"/>
  <c r="H102" i="1"/>
  <c r="G102" i="1"/>
  <c r="H129" i="1"/>
  <c r="G129" i="1"/>
  <c r="D92" i="1"/>
  <c r="H122" i="1"/>
  <c r="G122" i="1"/>
  <c r="H94" i="1"/>
  <c r="G94" i="1"/>
  <c r="H109" i="1"/>
  <c r="G109" i="1"/>
  <c r="H106" i="1"/>
  <c r="G106" i="1"/>
  <c r="H98" i="1"/>
  <c r="G98" i="1"/>
  <c r="H112" i="1"/>
  <c r="G112" i="1"/>
  <c r="H86" i="1"/>
  <c r="G74" i="1"/>
  <c r="H74" i="1"/>
  <c r="H25" i="1" l="1"/>
  <c r="G25" i="1"/>
  <c r="H118" i="1"/>
  <c r="G118" i="1"/>
  <c r="H17" i="1" l="1"/>
  <c r="H10" i="1" s="1"/>
  <c r="H23" i="1" s="1"/>
  <c r="G17" i="1"/>
  <c r="G10" i="1" s="1"/>
  <c r="H115" i="1"/>
  <c r="G115" i="1"/>
  <c r="H80" i="1"/>
  <c r="H92" i="1" s="1"/>
  <c r="G80" i="1"/>
  <c r="G92" i="1" s="1"/>
  <c r="H58" i="1"/>
  <c r="H65" i="1"/>
  <c r="G65" i="1"/>
  <c r="G58" i="1"/>
  <c r="H50" i="1"/>
  <c r="G50" i="1"/>
  <c r="H45" i="1"/>
  <c r="G45" i="1"/>
  <c r="H55" i="1"/>
  <c r="G55" i="1"/>
  <c r="H41" i="1"/>
  <c r="G41" i="1"/>
  <c r="H36" i="1"/>
  <c r="G36" i="1"/>
  <c r="H33" i="1"/>
  <c r="G33" i="1"/>
  <c r="H30" i="1"/>
  <c r="G30" i="1"/>
  <c r="D23" i="1"/>
  <c r="G78" i="1" l="1"/>
  <c r="G130" i="1" s="1"/>
  <c r="G23" i="1"/>
  <c r="H78" i="1"/>
  <c r="H130" i="1" s="1"/>
  <c r="G47" i="2"/>
</calcChain>
</file>

<file path=xl/sharedStrings.xml><?xml version="1.0" encoding="utf-8"?>
<sst xmlns="http://schemas.openxmlformats.org/spreadsheetml/2006/main" count="377" uniqueCount="202">
  <si>
    <t>I</t>
  </si>
  <si>
    <t>Học chính trị đầu năm học</t>
  </si>
  <si>
    <t>Tham gia đầy đủ</t>
  </si>
  <si>
    <t>Bài thu hoạch không đạt yêu cầu</t>
  </si>
  <si>
    <t>Thực hiện tốt</t>
  </si>
  <si>
    <t>Không có</t>
  </si>
  <si>
    <t>Coi kiển tra 1 tiết, học kỳ</t>
  </si>
  <si>
    <t>Bỏ coi kiểm tra</t>
  </si>
  <si>
    <t>Tham gia thi GVDG cấp tỉnh</t>
  </si>
  <si>
    <t>Đạt GVDG cấp tỉnh</t>
  </si>
  <si>
    <t>Giải KK</t>
  </si>
  <si>
    <t>Giải nhất, HCV</t>
  </si>
  <si>
    <t>Giải nhì, HCB</t>
  </si>
  <si>
    <t>Giải Ba, HCĐ</t>
  </si>
  <si>
    <t>Đạt giải cấp tỉnh</t>
  </si>
  <si>
    <t>Đạt giải cấp bộ</t>
  </si>
  <si>
    <t>Tổ chức Ngoại khóa</t>
  </si>
  <si>
    <t>Họp Cơ quan, họp TCM</t>
  </si>
  <si>
    <t>II</t>
  </si>
  <si>
    <t>PHẨM CHẤT CHÍNH TRỊ, ĐẠO ĐỨC LỐI SỐNG</t>
  </si>
  <si>
    <t>III</t>
  </si>
  <si>
    <t>Đạt Giải nhất, HCV</t>
  </si>
  <si>
    <t>Đạt Giải nhì, HCB</t>
  </si>
  <si>
    <t>Đạt Giải Ba, HCĐ</t>
  </si>
  <si>
    <t>Ghi chú</t>
  </si>
  <si>
    <t>Không nộp</t>
  </si>
  <si>
    <t>Kết quả đánh giá xếp loại Yếu</t>
  </si>
  <si>
    <t xml:space="preserve">Thi Giáo viên dạy giỏi </t>
  </si>
  <si>
    <t>NỘI DUNG ĐÁNH GIA</t>
  </si>
  <si>
    <t>TỔNG ĐIỂM</t>
  </si>
  <si>
    <t>BGH, 
Liên 
tịch
chấm</t>
  </si>
  <si>
    <t>Điểm TCM 
tự 
chấm</t>
  </si>
  <si>
    <t>Điểm 
cộng
 cụ 
thể</t>
  </si>
  <si>
    <t>Đạt giải KK</t>
  </si>
  <si>
    <t>Chất lượng học sinh</t>
  </si>
  <si>
    <t>Thực hiện đầy đủ nhiệm vụ của Giáo viên trong Điều lệ trường Trung học. Không vi phạm các nội dung sau:</t>
  </si>
  <si>
    <t>Tham gia thi GVCNG cấp tỉnh</t>
  </si>
  <si>
    <t>Không vi phạm chủ trương đường lối, chính sách pháp luật của Nhà nước và các quy định của địa phương cư trú</t>
  </si>
  <si>
    <t>Công tác chủ nhiệm lớp</t>
  </si>
  <si>
    <t>Lớp chủ nhiệm xếp loại Giỏi</t>
  </si>
  <si>
    <t>Lớp chủ nhiệm xếp loại Khá</t>
  </si>
  <si>
    <t>Lớp chủ nhiệm xếp loại TB</t>
  </si>
  <si>
    <t>Ra đề, nộp đề kiểm tra định kỳ, Học kỳ</t>
  </si>
  <si>
    <t>a</t>
  </si>
  <si>
    <t>b</t>
  </si>
  <si>
    <t>c</t>
  </si>
  <si>
    <t>d</t>
  </si>
  <si>
    <t>e</t>
  </si>
  <si>
    <t>Hồ sơ xếp loại Yếu</t>
  </si>
  <si>
    <t>Thực hiện tốt các nhiệm vụ, kế hoạch hoạt động chung của nhà trường</t>
  </si>
  <si>
    <t>Không có giáo viên vi phạm đạo đức nhà giáo, vi phạm pháp luật.</t>
  </si>
  <si>
    <t>TCM Có giáo viên vi phạm mục I(1,2)(Thi đua cá nhân) sẽ không được xét thi đua, khen thưởng các cấp trong năm học</t>
  </si>
  <si>
    <t>Sử dụng Điện thoại trong giờ lên lớp</t>
  </si>
  <si>
    <t>IV</t>
  </si>
  <si>
    <t>Lớp chủ nhiệm xếp loại yếu</t>
  </si>
  <si>
    <t>Xếp loại C</t>
  </si>
  <si>
    <t>TỔ TRƯỞNG</t>
  </si>
  <si>
    <t>Theo NĐ 56</t>
  </si>
  <si>
    <t xml:space="preserve">Thực hiện tốt </t>
  </si>
  <si>
    <t>THỰC HIỆN CÁC NHIỆM VỤ CHUYÊN MÔN</t>
  </si>
  <si>
    <t>Không có bài thu hoach</t>
  </si>
  <si>
    <t>Thang điểm</t>
  </si>
  <si>
    <t>NỘI DUNG</t>
  </si>
  <si>
    <t>TT</t>
  </si>
  <si>
    <t xml:space="preserve">Đầy đủ </t>
  </si>
  <si>
    <t>Xếp loại Tốt</t>
  </si>
  <si>
    <t>Xếp loại Khá</t>
  </si>
  <si>
    <t>Kết quả đánh giá xếp loại Trung bình</t>
  </si>
  <si>
    <t>Không ký, nhận xét, cho điểm</t>
  </si>
  <si>
    <t xml:space="preserve">Hoàn thành nhiệm vụ được giao </t>
  </si>
  <si>
    <t>Không hoàn thành nhiệm vụ được giao</t>
  </si>
  <si>
    <t xml:space="preserve">Có đề tài tham gia dự thi cấp tỉnh </t>
  </si>
  <si>
    <t>Có danh sách tham gia</t>
  </si>
  <si>
    <t>Tham gia Hiến máu nhân đạo hàng năm</t>
  </si>
  <si>
    <t>Hiến máu nhân đạo</t>
  </si>
  <si>
    <t>Đủ số lượng được giao</t>
  </si>
  <si>
    <t>Không đủ số lượng được giao</t>
  </si>
  <si>
    <t>Đạt giải cấp sở</t>
  </si>
  <si>
    <t>Gửi dự thi cấp tỉnh</t>
  </si>
  <si>
    <t>Tham gia dự thi cấp tỉnh</t>
  </si>
  <si>
    <t>Tỷ lệ học sinh Yếu, kém (Bộ môn) &gt;15%</t>
  </si>
  <si>
    <t>/lần vi phạm</t>
  </si>
  <si>
    <t>Điểm 
tối đa</t>
  </si>
  <si>
    <r>
      <t xml:space="preserve">Có giáo viên Tham gia các hoạt động VHVN, TDTT </t>
    </r>
    <r>
      <rPr>
        <i/>
        <sz val="12"/>
        <color theme="1"/>
        <rFont val="Times New Roman"/>
        <family val="1"/>
      </rPr>
      <t>(Huyện, tỉnh, Sở GD tổ chức)</t>
    </r>
  </si>
  <si>
    <t>TỔNG ĐIỂM III</t>
  </si>
  <si>
    <t>TỔNG ĐIỂM I</t>
  </si>
  <si>
    <t>TỔNG ĐIỂM II</t>
  </si>
  <si>
    <t>f</t>
  </si>
  <si>
    <t>CÔNG TÁC KIÊM NHIỆM</t>
  </si>
  <si>
    <t>KẾT QUẢ THAM GIA CÁC CUỘC THI, PHONG TRÀO</t>
  </si>
  <si>
    <t>Hút thuốc lá, uống rượu, bia và sử dụng các chất kích thích khác khi đang tham gia các hoạt động giáo dục (gây dư luận xấu, ảnh hưởng tới uy tín của nhà trường);</t>
  </si>
  <si>
    <t>Tùy tiện cắt xén chương trình giáo dục</t>
  </si>
  <si>
    <t>Xúc phạm danh dự, nhân phẩm thân thể của học sinh và đồng nghiệp</t>
  </si>
  <si>
    <t>Gian lận trọng kiểm tra, thi cử, tuyển sinh; gian lận trong đánh giá kết quả học tập, rèn luyện của học sinh</t>
  </si>
  <si>
    <t>Cộng</t>
  </si>
  <si>
    <t>Trừ</t>
  </si>
  <si>
    <t>Nộp điểm kiểm tra tập trung 1 tiết, điểm kiểm tra HK.
Nhập điểm 1 tiết, học kỳ trên Vnedu</t>
  </si>
  <si>
    <t>GV
chấm</t>
  </si>
  <si>
    <t>TCM
chấm</t>
  </si>
  <si>
    <t>BGH kiểm tra</t>
  </si>
  <si>
    <t>Khảo thí</t>
  </si>
  <si>
    <t>Kết quả Kiểm tra Nội bộ</t>
  </si>
  <si>
    <t>Đoàn Thanh niên</t>
  </si>
  <si>
    <t>BGH</t>
  </si>
  <si>
    <t>CTCĐ, Bí thư, TTCM</t>
  </si>
  <si>
    <t>Chi bộ</t>
  </si>
  <si>
    <t>BGH, TTCM</t>
  </si>
  <si>
    <t>BHG, TTCM</t>
  </si>
  <si>
    <t>Khảo thí (Đ/c Cảnh)</t>
  </si>
  <si>
    <t>Đ/c Hưng</t>
  </si>
  <si>
    <t>TTCM, Thư ký tổng hợp</t>
  </si>
  <si>
    <t>GIÁO VIÊN CHẤM</t>
  </si>
  <si>
    <t>TỔ TRƯỞNG CHUYÊN MÔN</t>
  </si>
  <si>
    <t>Phân công 
phụ trách</t>
  </si>
  <si>
    <t>BGH, Thư ký, 
kế toán, Văn thư</t>
  </si>
  <si>
    <t>Thầy H.Công,
 TTCM</t>
  </si>
  <si>
    <t>Khảo thí 
(Đ/c Linh, Cảnh)</t>
  </si>
  <si>
    <t>Khảo thí
 (Đ/c Linh)</t>
  </si>
  <si>
    <t>BGH trực,
 TTCM trực</t>
  </si>
  <si>
    <t xml:space="preserve">Điểm </t>
  </si>
  <si>
    <t>Ra đề sai nội dung hoặc ma trận</t>
  </si>
  <si>
    <t>Vi phạm quy chế coi thi, kiểm tra</t>
  </si>
  <si>
    <t>/1 cột điểm/1 lớp</t>
  </si>
  <si>
    <t>g</t>
  </si>
  <si>
    <t>Tỷ lệ học sinh trên Khá, giỏi &gt;=35%, 
hoặc TB &gt;=95%</t>
  </si>
  <si>
    <t>Tỷ lệ học sinh trên Khá, giỏi &gt;=25%,
hoặc TB &gt;=85%</t>
  </si>
  <si>
    <t>Đạt GVCNG cấp tỉnh trở lên</t>
  </si>
  <si>
    <t>Đạt Giải nhất, nhì</t>
  </si>
  <si>
    <t>Đạt Giải Ba, KK</t>
  </si>
  <si>
    <t>Giải nhất, nhì</t>
  </si>
  <si>
    <t>Giải ba, KK</t>
  </si>
  <si>
    <t>Xếp loại A,B</t>
  </si>
  <si>
    <t>Đạt Giải Ba,KK; HCĐ</t>
  </si>
  <si>
    <t>Đoàn TN, 
Thư ký tổng hợp</t>
  </si>
  <si>
    <t>Tỷ lệ học sinh Khá, Giỏi &gt;=25%; 
hoặc TB &gt;=85%</t>
  </si>
  <si>
    <t>Tỷ lệ học sinh Khá, Giỏi(Bộ môn)&gt;=35%; 
hoặc TB &gt;=95</t>
  </si>
  <si>
    <t>100% giáo viên Hoàn thành nhiệm vụ</t>
  </si>
  <si>
    <t>Bỏ tiết</t>
  </si>
  <si>
    <t xml:space="preserve">Không nộp đề </t>
  </si>
  <si>
    <r>
      <t xml:space="preserve">Thi Giáo viên dạy giỏi
</t>
    </r>
    <r>
      <rPr>
        <i/>
        <sz val="12"/>
        <color theme="1"/>
        <rFont val="Times New Roman"/>
        <family val="1"/>
      </rPr>
      <t>(Đạt cấp cao hơn cộng thêm 2 điểm)</t>
    </r>
  </si>
  <si>
    <t xml:space="preserve"> Chỉ được chấm điểm ở 1 chức vụ kiêm nhiệm</t>
  </si>
  <si>
    <t>Chấm 1 KQ cao nhất. Không cộng điểm theo số giải</t>
  </si>
  <si>
    <t>Chấm 1 KQ 
cao nhất.</t>
  </si>
  <si>
    <t xml:space="preserve">Có GA tham gia dự thi cấp tỉnh </t>
  </si>
  <si>
    <t>Đạt GVDG từ cấp tỉnh trở lên</t>
  </si>
  <si>
    <t>Có danh sách đăng ký tham gia</t>
  </si>
  <si>
    <t>Chấm 1 trong 2 tiêu chí</t>
  </si>
  <si>
    <t xml:space="preserve">Chấm 1 trong 2 tiêu chí </t>
  </si>
  <si>
    <t>Nhờ dạy thay không báo Tổ trưởng, BGH</t>
  </si>
  <si>
    <t>Gửi dự thi cấp tỉnh sở(không đạt giải)</t>
  </si>
  <si>
    <t>TỔNG ĐIỂM IV</t>
  </si>
  <si>
    <t>Vắng (không lý do)</t>
  </si>
  <si>
    <t>Thực hiện tốt (đúng thời gian)</t>
  </si>
  <si>
    <t>TỔNG ĐIỂM ĐẠT ĐƯỢC</t>
  </si>
  <si>
    <t>Chấm 1 tiêu chí 
cao nhất đạt được</t>
  </si>
  <si>
    <r>
      <t xml:space="preserve">Hướng dẫn học sinh Nghiên cứu KHKT, Kiến thức liên môn đạt giải cấp sở,  </t>
    </r>
    <r>
      <rPr>
        <i/>
        <sz val="11"/>
        <color theme="1"/>
        <rFont val="Times New Roman"/>
        <family val="1"/>
      </rPr>
      <t>(Nếu đạt Cấp bộ cộng thêm 2 điểm)</t>
    </r>
  </si>
  <si>
    <r>
      <t xml:space="preserve">Lịch báo giảng </t>
    </r>
    <r>
      <rPr>
        <i/>
        <sz val="11"/>
        <color theme="1"/>
        <rFont val="Times New Roman"/>
        <family val="1"/>
      </rPr>
      <t>(Kiểm tra vào sáng thứ 4 hàng tuần)</t>
    </r>
  </si>
  <si>
    <r>
      <t xml:space="preserve">Nộp các loại Báo cáo, hồ sơ khác, thông tin cá nhân
</t>
    </r>
    <r>
      <rPr>
        <i/>
        <sz val="11"/>
        <color theme="1"/>
        <rFont val="Times New Roman"/>
        <family val="1"/>
      </rPr>
      <t>(Khi nhà trường có thông báo)</t>
    </r>
  </si>
  <si>
    <r>
      <t>Giảng dạy</t>
    </r>
    <r>
      <rPr>
        <i/>
        <sz val="11"/>
        <color theme="1"/>
        <rFont val="Times New Roman"/>
        <family val="1"/>
      </rPr>
      <t xml:space="preserve"> (Tính cả tiết chào cờ);</t>
    </r>
  </si>
  <si>
    <r>
      <t>Chất lượng học sinh bộ môn</t>
    </r>
    <r>
      <rPr>
        <i/>
        <sz val="11"/>
        <color theme="1"/>
        <rFont val="Times New Roman"/>
        <family val="1"/>
      </rPr>
      <t>(cuối năm)</t>
    </r>
  </si>
  <si>
    <r>
      <t>Viết SKKN, đề tài NCKHSP ứng dụng cấp sở</t>
    </r>
    <r>
      <rPr>
        <i/>
        <sz val="11"/>
        <color theme="1"/>
        <rFont val="Times New Roman"/>
        <family val="1"/>
      </rPr>
      <t xml:space="preserve"> 
(Nếu đạt Cấp cao hơn cộng thêm 2 điểm/1 giải)</t>
    </r>
  </si>
  <si>
    <r>
      <t>Bồi dưỡng Học sinh giỏi VH, HKPD, QP-AN</t>
    </r>
    <r>
      <rPr>
        <i/>
        <sz val="11"/>
        <color theme="1"/>
        <rFont val="Times New Roman"/>
        <family val="1"/>
      </rPr>
      <t>(Cấp tỉnh)
 (Nếu đạt Cấp cao hơn cộng thêm 2 điểm)</t>
    </r>
  </si>
  <si>
    <r>
      <t xml:space="preserve">Bồi dưỡng HS đạt giải Olympic 23/3, Casio
</t>
    </r>
    <r>
      <rPr>
        <i/>
        <sz val="11"/>
        <color theme="1"/>
        <rFont val="Times New Roman"/>
        <family val="1"/>
      </rPr>
      <t>(Nếu đạt Cấp cao hơn cộng thêm 2 điểm)</t>
    </r>
  </si>
  <si>
    <r>
      <t xml:space="preserve">Có HS đạt giải Toán_Lý_Tiếng anh trên Internet cấp tỉnh </t>
    </r>
    <r>
      <rPr>
        <i/>
        <sz val="11"/>
        <color theme="1"/>
        <rFont val="Times New Roman"/>
        <family val="1"/>
      </rPr>
      <t>(Tính cho GV dạy theo lớp, đạt cấp cao hon cộng thêm 2 điểm)</t>
    </r>
  </si>
  <si>
    <r>
      <t xml:space="preserve">Thi Giáo viên Chủ nhiệm giỏi
</t>
    </r>
    <r>
      <rPr>
        <i/>
        <sz val="11"/>
        <color theme="1"/>
        <rFont val="Times New Roman"/>
        <family val="1"/>
      </rPr>
      <t>(Nếu đạt Cấp cao hơn cộng thêm 2 điểm)</t>
    </r>
  </si>
  <si>
    <r>
      <t xml:space="preserve">Tham gia thi VH-VN, TDTT </t>
    </r>
    <r>
      <rPr>
        <i/>
        <sz val="11"/>
        <color theme="1"/>
        <rFont val="Times New Roman"/>
        <family val="1"/>
      </rPr>
      <t>(Huyện, tỉnh, Sở GD tổ chức)</t>
    </r>
  </si>
  <si>
    <t>Không xét thi đua</t>
  </si>
  <si>
    <t>Vắng không có lý do</t>
  </si>
  <si>
    <t>Xuyên tạc nội dung giáo dục; dạy sai nội dung kiến thức, không đúng với quan điểm, đường lối giáo dục của Đảng và Nhà nướ. Sử dụng mạng XH để nói ý kiến cá nhân về Tổ chức, ngành, nhà trường làm ảnh hưởng tới uy tín nhà trường</t>
  </si>
  <si>
    <r>
      <t xml:space="preserve">Hồ sơ sổ sách cá nhân: </t>
    </r>
    <r>
      <rPr>
        <b/>
        <i/>
        <sz val="11"/>
        <color theme="1"/>
        <rFont val="Times New Roman"/>
        <family val="1"/>
      </rPr>
      <t>Giáo án, Sổ họp, sổ dự giờ, sổ điểm</t>
    </r>
  </si>
  <si>
    <t>Không báo giảng</t>
  </si>
  <si>
    <r>
      <t>Vắng có lý do</t>
    </r>
    <r>
      <rPr>
        <i/>
        <sz val="8"/>
        <color theme="1"/>
        <rFont val="Times New Roman"/>
        <family val="1"/>
      </rPr>
      <t>(trừ trường hợp xin phép trước 1 ngày, đi công tác)</t>
    </r>
  </si>
  <si>
    <r>
      <t xml:space="preserve">Đi trễ </t>
    </r>
    <r>
      <rPr>
        <i/>
        <sz val="8"/>
        <color theme="1"/>
        <rFont val="Times New Roman"/>
        <family val="1"/>
      </rPr>
      <t>(quá 10p)</t>
    </r>
  </si>
  <si>
    <r>
      <t>Vắng</t>
    </r>
    <r>
      <rPr>
        <i/>
        <sz val="8"/>
        <color theme="1"/>
        <rFont val="Times New Roman"/>
        <family val="1"/>
      </rPr>
      <t>(Không có giấy phép)</t>
    </r>
  </si>
  <si>
    <r>
      <t xml:space="preserve">Quá hạn </t>
    </r>
    <r>
      <rPr>
        <i/>
        <sz val="8"/>
        <color theme="1"/>
        <rFont val="Times New Roman"/>
        <family val="1"/>
      </rPr>
      <t>(3 ngày)</t>
    </r>
  </si>
  <si>
    <r>
      <t>Người duyệt đề còn có sai sót</t>
    </r>
    <r>
      <rPr>
        <i/>
        <sz val="8"/>
        <color theme="1"/>
        <rFont val="Times New Roman"/>
        <family val="1"/>
      </rPr>
      <t>(Trừ trường hợp sai đáp án)</t>
    </r>
  </si>
  <si>
    <r>
      <t xml:space="preserve">Đi trễ </t>
    </r>
    <r>
      <rPr>
        <i/>
        <sz val="8"/>
        <color theme="1"/>
        <rFont val="Times New Roman"/>
        <family val="1"/>
      </rPr>
      <t>(quá 5p coi như bỏ coi)</t>
    </r>
  </si>
  <si>
    <r>
      <t xml:space="preserve">Trễ /1 lần nộp - nhập điểm </t>
    </r>
    <r>
      <rPr>
        <i/>
        <sz val="8"/>
        <color theme="1"/>
        <rFont val="Times New Roman"/>
        <family val="1"/>
      </rPr>
      <t>(Sau 1 tuần từ khi Khảo thí tra điểm)</t>
    </r>
    <r>
      <rPr>
        <i/>
        <sz val="11"/>
        <color theme="1"/>
        <rFont val="Times New Roman"/>
        <family val="1"/>
      </rPr>
      <t xml:space="preserve"> </t>
    </r>
  </si>
  <si>
    <r>
      <t xml:space="preserve">Nộp trễ hồ sơ </t>
    </r>
    <r>
      <rPr>
        <i/>
        <sz val="8"/>
        <color theme="1"/>
        <rFont val="Times New Roman"/>
        <family val="1"/>
      </rPr>
      <t>(Sau 1 tuần)</t>
    </r>
  </si>
  <si>
    <r>
      <t xml:space="preserve">Không thực hiện </t>
    </r>
    <r>
      <rPr>
        <i/>
        <sz val="8"/>
        <color theme="1"/>
        <rFont val="Times New Roman"/>
        <family val="1"/>
      </rPr>
      <t>(người kiểm tra và người được kiểm tra)</t>
    </r>
  </si>
  <si>
    <r>
      <t xml:space="preserve">Đi dạy trễ, ra sơm </t>
    </r>
    <r>
      <rPr>
        <i/>
        <sz val="8"/>
        <color theme="1"/>
        <rFont val="Times New Roman"/>
        <family val="1"/>
      </rPr>
      <t>(5 phút)</t>
    </r>
  </si>
  <si>
    <r>
      <t>Bỏ lớp ra ngoài làm việc cá nhân</t>
    </r>
    <r>
      <rPr>
        <i/>
        <sz val="8"/>
        <color theme="1"/>
        <rFont val="Times New Roman"/>
        <family val="1"/>
      </rPr>
      <t xml:space="preserve">(quá 10p), </t>
    </r>
    <r>
      <rPr>
        <i/>
        <sz val="11"/>
        <color theme="1"/>
        <rFont val="Times New Roman"/>
        <family val="1"/>
      </rPr>
      <t>không dạy, để lớp ồn gây ảnh hưởng lớp khác…</t>
    </r>
  </si>
  <si>
    <t>Trang phục lên lớp, hội họp không đúng quy định</t>
  </si>
  <si>
    <t>Không SH 15p</t>
  </si>
  <si>
    <t>h</t>
  </si>
  <si>
    <t xml:space="preserve">Không điểm danh học sinh trên, 
quá hạn nhập dữ liệu vnedu </t>
  </si>
  <si>
    <t>Chủ tịch CĐ, Bí thư đoàn, Tổ trưởng, Thư ký hội đồngm Trưởng-Phó ban khảo thí</t>
  </si>
  <si>
    <t xml:space="preserve">Trưởng ban TTrND, Trưởng ban Văn thể, BTV Công đoàn, 
UV BTV Đoàn, Tổ phó CM, Các thành viên Ban khảo thí, </t>
  </si>
  <si>
    <t>Có đề tài tham gia cấp sở</t>
  </si>
  <si>
    <r>
      <t>Giáo án tích hợp cấp tỉnh</t>
    </r>
    <r>
      <rPr>
        <i/>
        <sz val="11"/>
        <color theme="1"/>
        <rFont val="Times New Roman"/>
        <family val="1"/>
      </rPr>
      <t xml:space="preserve">
(Nếu đạt Cấp bộ cộng thêm 2 điểm)</t>
    </r>
  </si>
  <si>
    <t>Đạt Giải nhất, Nhì, Ba; HCV, HCB</t>
  </si>
  <si>
    <t>Đạt Giải KK, HCĐ</t>
  </si>
  <si>
    <t>Đạt Giải KK</t>
  </si>
  <si>
    <t>Đạt Giải nhất, nhì, ba</t>
  </si>
  <si>
    <t>Đạt GVDG cấp trường</t>
  </si>
  <si>
    <t>Đạt Giải nhất, nhì; HCV, HCB</t>
  </si>
  <si>
    <r>
      <t>Có tham gia hiến máu</t>
    </r>
    <r>
      <rPr>
        <i/>
        <sz val="8"/>
        <color theme="1"/>
        <rFont val="Times New Roman"/>
        <family val="1"/>
      </rPr>
      <t>(có giấy chứng nhận)</t>
    </r>
  </si>
  <si>
    <t>Có Giáo án tích hợp, Kiến thức liên môn cấp sở</t>
  </si>
  <si>
    <t>Có Đề tài NCKHSP ứng dụng, SKKKN cấp sở</t>
  </si>
  <si>
    <t>Có Học sinh thi Olimpic 23/3, CasiO đạt giải cấp sở</t>
  </si>
  <si>
    <r>
      <t>Có Học sinh giỏi cấp VH, HKPD, QP-AN cấp tỉnh</t>
    </r>
    <r>
      <rPr>
        <b/>
        <i/>
        <sz val="12"/>
        <color theme="1"/>
        <rFont val="Times New Roman"/>
        <family val="1"/>
      </rPr>
      <t/>
    </r>
  </si>
  <si>
    <r>
      <t xml:space="preserve">Sổ đầu bài </t>
    </r>
    <r>
      <rPr>
        <i/>
        <sz val="11"/>
        <color theme="1"/>
        <rFont val="Times New Roman"/>
        <family val="1"/>
      </rPr>
      <t>(Kiểm tra thứ 4 hàng tuần)</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</si>
</sst>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Times New Roman"/>
      <family val="1"/>
    </font>
    <font>
      <sz val="11"/>
      <color theme="1"/>
      <name val="Times New Roman"/>
      <family val="1"/>
    </font>
    <font>
      <b/>
      <sz val="12"/>
      <color theme="1"/>
      <name val="Times New Roman"/>
      <family val="1"/>
    </font>
    <font>
      <i/>
      <sz val="11"/>
      <color theme="1"/>
      <name val="Times New Roman"/>
      <family val="1"/>
    </font>
    <font>
      <i/>
      <sz val="12"/>
      <color theme="1"/>
      <name val="Times New Roman"/>
      <family val="1"/>
    </font>
    <font>
      <b/>
      <sz val="10"/>
      <color theme="1"/>
      <name val="Times New Roman"/>
      <family val="1"/>
    </font>
    <font>
      <i/>
      <sz val="8"/>
      <color theme="1"/>
      <name val="Times New Roman"/>
      <family val="1"/>
    </font>
    <font>
      <i/>
      <sz val="10"/>
      <color theme="1"/>
      <name val="Times New Roman"/>
      <family val="1"/>
    </font>
    <font>
      <b/>
      <i/>
      <sz val="11"/>
      <color theme="1"/>
      <name val="Times New Roman"/>
      <family val="1"/>
    </font>
    <font>
      <b/>
      <i/>
      <sz val="12"/>
      <color theme="1"/>
      <name val="Times New Roman"/>
      <family val="1"/>
    </font>
    <font>
      <sz val="12"/>
      <color theme="1"/>
      <name val="Times New Roman"/>
      <family val="1"/>
    </font>
    <font>
      <b/>
      <sz val="8"/>
      <color theme="1"/>
      <name val="Times New Roman"/>
      <family val="1"/>
    </font>
    <font>
      <sz val="8"/>
      <color theme="1"/>
      <name val="Times New Roman"/>
      <family val="1"/>
    </font>
    <font>
      <i/>
      <sz val="9"/>
      <color theme="1"/>
      <name val="Times New Roman"/>
      <family val="1"/>
    </font>
    <font>
      <b/>
      <sz val="7"/>
      <color theme="1"/>
      <name val="Times New Roman"/>
      <family val="1"/>
    </font>
    <font>
      <sz val="7"/>
      <color theme="1"/>
      <name val="Times New Roman"/>
      <family val="1"/>
    </font>
    <font>
      <i/>
      <sz val="7"/>
      <color theme="1"/>
      <name val="Times New Roman"/>
      <family val="1"/>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dotted">
        <color indexed="64"/>
      </top>
      <bottom/>
      <diagonal/>
    </border>
    <border>
      <left/>
      <right style="thin">
        <color indexed="64"/>
      </right>
      <top style="thin">
        <color indexed="64"/>
      </top>
      <bottom style="hair">
        <color indexed="64"/>
      </bottom>
      <diagonal/>
    </border>
  </borders>
  <cellStyleXfs count="1">
    <xf numFmtId="0" fontId="0" fillId="0" borderId="0"/>
  </cellStyleXfs>
  <cellXfs count="207">
    <xf numFmtId="0" fontId="0" fillId="0" borderId="0" xfId="0"/>
    <xf numFmtId="0" fontId="3" fillId="0" borderId="1"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5" fillId="0" borderId="7" xfId="0" applyFont="1" applyFill="1" applyBorder="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6"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5" fillId="0" borderId="5" xfId="0" applyFont="1" applyFill="1" applyBorder="1" applyAlignment="1">
      <alignment horizontal="right" vertical="center" wrapText="1"/>
    </xf>
    <xf numFmtId="0" fontId="5"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5" fillId="0" borderId="3" xfId="0"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right" vertical="center" wrapText="1"/>
    </xf>
    <xf numFmtId="0" fontId="5" fillId="0" borderId="8" xfId="0" applyFont="1" applyFill="1" applyBorder="1" applyAlignment="1">
      <alignment horizontal="right" vertical="center" wrapText="1"/>
    </xf>
    <xf numFmtId="0" fontId="3" fillId="0" borderId="2" xfId="0" applyFont="1" applyFill="1" applyBorder="1" applyAlignment="1">
      <alignment horizontal="center" vertical="center" wrapText="1"/>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1" xfId="0" applyFont="1" applyFill="1" applyBorder="1" applyAlignment="1">
      <alignment vertical="center"/>
    </xf>
    <xf numFmtId="0" fontId="2"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0" fontId="2" fillId="0" borderId="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Fill="1" applyBorder="1" applyAlignment="1">
      <alignment vertical="center"/>
    </xf>
    <xf numFmtId="0" fontId="1" fillId="0" borderId="19" xfId="0" applyFont="1" applyFill="1" applyBorder="1" applyAlignment="1">
      <alignment horizontal="center" vertical="center"/>
    </xf>
    <xf numFmtId="0" fontId="5" fillId="0" borderId="18" xfId="0" applyFont="1" applyFill="1" applyBorder="1" applyAlignment="1">
      <alignment horizontal="right" vertical="center" wrapText="1"/>
    </xf>
    <xf numFmtId="0" fontId="2" fillId="0" borderId="1"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1" fillId="0" borderId="13"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protection locked="0"/>
    </xf>
    <xf numFmtId="49" fontId="4" fillId="0" borderId="5" xfId="0" applyNumberFormat="1" applyFont="1" applyFill="1" applyBorder="1" applyAlignment="1" applyProtection="1">
      <alignment vertical="center" wrapText="1"/>
      <protection locked="0"/>
    </xf>
    <xf numFmtId="49" fontId="4" fillId="0" borderId="5"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49" fontId="4" fillId="0" borderId="6" xfId="0" applyNumberFormat="1" applyFont="1" applyFill="1" applyBorder="1" applyAlignment="1" applyProtection="1">
      <alignment vertical="center" wrapText="1"/>
      <protection locked="0"/>
    </xf>
    <xf numFmtId="49" fontId="4" fillId="0" borderId="6"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protection locked="0"/>
    </xf>
    <xf numFmtId="49" fontId="4" fillId="0" borderId="14" xfId="0" applyNumberFormat="1" applyFont="1" applyFill="1" applyBorder="1" applyAlignment="1" applyProtection="1">
      <alignment vertical="center"/>
      <protection locked="0"/>
    </xf>
    <xf numFmtId="49" fontId="4" fillId="0" borderId="14"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4" fillId="0" borderId="5" xfId="0" applyFont="1" applyFill="1" applyBorder="1" applyAlignment="1" applyProtection="1">
      <alignment horizontal="right"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right" vertical="center"/>
      <protection locked="0"/>
    </xf>
    <xf numFmtId="0" fontId="4"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4" fillId="0" borderId="7" xfId="0" applyFont="1" applyFill="1" applyBorder="1" applyAlignment="1" applyProtection="1">
      <alignment horizontal="right" vertical="center"/>
      <protection locked="0"/>
    </xf>
    <xf numFmtId="0" fontId="4" fillId="0" borderId="7"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4" fillId="0" borderId="8" xfId="0"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2" fillId="0" borderId="5" xfId="0" applyFont="1" applyFill="1" applyBorder="1" applyAlignment="1" applyProtection="1">
      <alignment vertical="center"/>
      <protection locked="0"/>
    </xf>
    <xf numFmtId="0" fontId="5" fillId="0" borderId="4"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right" vertical="center"/>
      <protection locked="0"/>
    </xf>
    <xf numFmtId="0" fontId="4" fillId="0" borderId="18"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11" fillId="0" borderId="1" xfId="0" applyFont="1" applyFill="1" applyBorder="1" applyAlignment="1" applyProtection="1">
      <alignment horizontal="center" vertical="center"/>
      <protection hidden="1"/>
    </xf>
    <xf numFmtId="0" fontId="1" fillId="0" borderId="12" xfId="0" applyFont="1" applyFill="1" applyBorder="1" applyAlignment="1" applyProtection="1">
      <alignment vertical="center" wrapText="1"/>
      <protection locked="0"/>
    </xf>
    <xf numFmtId="0" fontId="1" fillId="0" borderId="17" xfId="0"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right" vertical="center"/>
      <protection locked="0"/>
    </xf>
    <xf numFmtId="0" fontId="4" fillId="0" borderId="1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wrapText="1"/>
      <protection locked="0"/>
    </xf>
    <xf numFmtId="0" fontId="5" fillId="0" borderId="6" xfId="0" applyFont="1" applyFill="1" applyBorder="1" applyAlignment="1" applyProtection="1">
      <alignment vertical="center" wrapText="1"/>
      <protection locked="0"/>
    </xf>
    <xf numFmtId="0" fontId="9"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4" fillId="0" borderId="5" xfId="0" applyFont="1" applyFill="1" applyBorder="1" applyAlignment="1" applyProtection="1">
      <alignment horizontal="right" vertical="center" wrapText="1"/>
      <protection locked="0"/>
    </xf>
    <xf numFmtId="0" fontId="4" fillId="0" borderId="3" xfId="0" applyFont="1" applyFill="1" applyBorder="1" applyAlignment="1" applyProtection="1">
      <alignment horizontal="right" vertical="center" wrapText="1"/>
      <protection locked="0"/>
    </xf>
    <xf numFmtId="0" fontId="4" fillId="0" borderId="6" xfId="0" applyFont="1" applyFill="1" applyBorder="1" applyAlignment="1" applyProtection="1">
      <alignment horizontal="right" vertical="center" wrapText="1"/>
      <protection locked="0"/>
    </xf>
    <xf numFmtId="0" fontId="4" fillId="0" borderId="7" xfId="0" applyFont="1" applyFill="1" applyBorder="1" applyAlignment="1" applyProtection="1">
      <alignment horizontal="right" vertical="center" wrapText="1"/>
      <protection locked="0"/>
    </xf>
    <xf numFmtId="0" fontId="4" fillId="0" borderId="8" xfId="0" applyFont="1" applyFill="1" applyBorder="1" applyAlignment="1" applyProtection="1">
      <alignment horizontal="right" vertical="center" wrapText="1"/>
      <protection locked="0"/>
    </xf>
    <xf numFmtId="0" fontId="4" fillId="0" borderId="14" xfId="0" applyFont="1" applyFill="1" applyBorder="1" applyAlignment="1" applyProtection="1">
      <alignment horizontal="right" vertical="center" wrapText="1"/>
      <protection locked="0"/>
    </xf>
    <xf numFmtId="0" fontId="4" fillId="0" borderId="21" xfId="0" applyFont="1" applyFill="1" applyBorder="1" applyAlignment="1" applyProtection="1">
      <alignment horizontal="right" vertical="center" wrapText="1"/>
      <protection locked="0"/>
    </xf>
    <xf numFmtId="0" fontId="15" fillId="0" borderId="1"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5" fillId="0" borderId="13" xfId="0" applyFont="1" applyFill="1" applyBorder="1" applyAlignment="1" applyProtection="1">
      <alignment vertical="center" wrapText="1"/>
      <protection locked="0"/>
    </xf>
    <xf numFmtId="0" fontId="17" fillId="0" borderId="8" xfId="0" applyFont="1" applyFill="1" applyBorder="1" applyAlignment="1" applyProtection="1">
      <alignment horizontal="center" vertical="center"/>
      <protection locked="0"/>
    </xf>
    <xf numFmtId="0" fontId="17" fillId="0" borderId="4" xfId="0" applyFont="1" applyFill="1" applyBorder="1" applyAlignment="1" applyProtection="1">
      <alignment vertical="center"/>
      <protection locked="0"/>
    </xf>
    <xf numFmtId="0" fontId="17" fillId="0" borderId="4"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5" fillId="0" borderId="0" xfId="0" applyFont="1" applyFill="1" applyAlignment="1" applyProtection="1">
      <alignment vertical="center"/>
      <protection locked="0"/>
    </xf>
    <xf numFmtId="0" fontId="16" fillId="0" borderId="0" xfId="0" applyFont="1" applyFill="1" applyAlignment="1" applyProtection="1">
      <alignment horizontal="center" vertical="center"/>
      <protection locked="0"/>
    </xf>
    <xf numFmtId="0" fontId="1" fillId="0" borderId="5"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protection locked="0"/>
    </xf>
    <xf numFmtId="0" fontId="1" fillId="0" borderId="1" xfId="0" applyFont="1" applyFill="1" applyBorder="1" applyAlignment="1" applyProtection="1">
      <alignment horizontal="right" vertical="center"/>
      <protection locked="0"/>
    </xf>
    <xf numFmtId="0" fontId="12" fillId="0" borderId="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right" vertical="center"/>
      <protection locked="0"/>
    </xf>
    <xf numFmtId="0" fontId="1" fillId="0" borderId="17" xfId="0" applyFont="1" applyFill="1" applyBorder="1" applyAlignment="1" applyProtection="1">
      <alignment horizontal="right" vertical="center"/>
      <protection locked="0"/>
    </xf>
    <xf numFmtId="0" fontId="1" fillId="0" borderId="13" xfId="0" applyFont="1" applyFill="1" applyBorder="1" applyAlignment="1" applyProtection="1">
      <alignment horizontal="right" vertical="center"/>
      <protection locked="0"/>
    </xf>
    <xf numFmtId="0" fontId="9" fillId="0" borderId="12" xfId="0" applyFont="1" applyFill="1" applyBorder="1" applyAlignment="1" applyProtection="1">
      <alignment horizontal="right" vertical="center" wrapText="1"/>
      <protection locked="0"/>
    </xf>
    <xf numFmtId="0" fontId="9" fillId="0" borderId="13" xfId="0" applyFont="1" applyFill="1" applyBorder="1" applyAlignment="1" applyProtection="1">
      <alignment horizontal="right" vertical="center"/>
      <protection locked="0"/>
    </xf>
    <xf numFmtId="0" fontId="1" fillId="0" borderId="17"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protection locked="0"/>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41410</xdr:colOff>
      <xdr:row>0</xdr:row>
      <xdr:rowOff>24847</xdr:rowOff>
    </xdr:from>
    <xdr:to>
      <xdr:col>2</xdr:col>
      <xdr:colOff>2120344</xdr:colOff>
      <xdr:row>2</xdr:row>
      <xdr:rowOff>99390</xdr:rowOff>
    </xdr:to>
    <xdr:sp macro="" textlink="">
      <xdr:nvSpPr>
        <xdr:cNvPr id="2" name="TextBox 1"/>
        <xdr:cNvSpPr txBox="1"/>
      </xdr:nvSpPr>
      <xdr:spPr>
        <a:xfrm>
          <a:off x="41410" y="24847"/>
          <a:ext cx="2726634" cy="45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itchFamily="18" charset="0"/>
              <a:cs typeface="Times New Roman" pitchFamily="18" charset="0"/>
            </a:rPr>
            <a:t>SỞ</a:t>
          </a:r>
          <a:r>
            <a:rPr lang="en-US" sz="1100" baseline="0">
              <a:latin typeface="Times New Roman" pitchFamily="18" charset="0"/>
              <a:cs typeface="Times New Roman" pitchFamily="18" charset="0"/>
            </a:rPr>
            <a:t> GD&amp;ĐT ĐĂK NÔNG</a:t>
          </a:r>
        </a:p>
        <a:p>
          <a:pPr algn="ctr"/>
          <a:r>
            <a:rPr lang="en-US" sz="1100" b="1" baseline="0">
              <a:latin typeface="Times New Roman" pitchFamily="18" charset="0"/>
              <a:cs typeface="Times New Roman" pitchFamily="18" charset="0"/>
            </a:rPr>
            <a:t>TRƯỜNG THPT PHAN BỘI CHÂU</a:t>
          </a:r>
          <a:endParaRPr lang="en-US" sz="1100" b="1">
            <a:latin typeface="Times New Roman" pitchFamily="18" charset="0"/>
            <a:cs typeface="Times New Roman" pitchFamily="18" charset="0"/>
          </a:endParaRPr>
        </a:p>
      </xdr:txBody>
    </xdr:sp>
    <xdr:clientData/>
  </xdr:twoCellAnchor>
  <xdr:twoCellAnchor>
    <xdr:from>
      <xdr:col>2</xdr:col>
      <xdr:colOff>2295525</xdr:colOff>
      <xdr:row>0</xdr:row>
      <xdr:rowOff>24849</xdr:rowOff>
    </xdr:from>
    <xdr:to>
      <xdr:col>8</xdr:col>
      <xdr:colOff>654327</xdr:colOff>
      <xdr:row>2</xdr:row>
      <xdr:rowOff>99392</xdr:rowOff>
    </xdr:to>
    <xdr:sp macro="" textlink="">
      <xdr:nvSpPr>
        <xdr:cNvPr id="3" name="TextBox 2"/>
        <xdr:cNvSpPr txBox="1"/>
      </xdr:nvSpPr>
      <xdr:spPr>
        <a:xfrm>
          <a:off x="2943225" y="24849"/>
          <a:ext cx="3207027" cy="45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itchFamily="18" charset="0"/>
              <a:cs typeface="Times New Roman" pitchFamily="18" charset="0"/>
            </a:rPr>
            <a:t>CỘNG</a:t>
          </a:r>
          <a:r>
            <a:rPr lang="en-US" sz="1100" baseline="0">
              <a:latin typeface="Times New Roman" pitchFamily="18" charset="0"/>
              <a:cs typeface="Times New Roman" pitchFamily="18" charset="0"/>
            </a:rPr>
            <a:t> HÒA XÃ HỘI CHỦ NGHĨA VIỆT NAM</a:t>
          </a:r>
        </a:p>
        <a:p>
          <a:pPr algn="ctr"/>
          <a:r>
            <a:rPr lang="en-US" sz="1100" b="1" baseline="0">
              <a:latin typeface="Times New Roman" pitchFamily="18" charset="0"/>
              <a:cs typeface="Times New Roman" pitchFamily="18" charset="0"/>
            </a:rPr>
            <a:t>Độc lập - Tự do - Hạnh Phúc</a:t>
          </a:r>
          <a:endParaRPr lang="en-US" sz="1100" b="1">
            <a:latin typeface="Times New Roman" pitchFamily="18" charset="0"/>
            <a:cs typeface="Times New Roman" pitchFamily="18" charset="0"/>
          </a:endParaRPr>
        </a:p>
      </xdr:txBody>
    </xdr:sp>
    <xdr:clientData/>
  </xdr:twoCellAnchor>
  <xdr:twoCellAnchor>
    <xdr:from>
      <xdr:col>0</xdr:col>
      <xdr:colOff>74539</xdr:colOff>
      <xdr:row>4</xdr:row>
      <xdr:rowOff>93649</xdr:rowOff>
    </xdr:from>
    <xdr:to>
      <xdr:col>9</xdr:col>
      <xdr:colOff>0</xdr:colOff>
      <xdr:row>6</xdr:row>
      <xdr:rowOff>43962</xdr:rowOff>
    </xdr:to>
    <xdr:sp macro="" textlink="">
      <xdr:nvSpPr>
        <xdr:cNvPr id="4" name="TextBox 3"/>
        <xdr:cNvSpPr txBox="1"/>
      </xdr:nvSpPr>
      <xdr:spPr>
        <a:xfrm>
          <a:off x="74539" y="855649"/>
          <a:ext cx="6439096" cy="331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Times New Roman" pitchFamily="18" charset="0"/>
              <a:cs typeface="Times New Roman" pitchFamily="18" charset="0"/>
            </a:rPr>
            <a:t>BẢNG</a:t>
          </a:r>
          <a:r>
            <a:rPr lang="en-US" sz="1400" b="1" baseline="0">
              <a:latin typeface="Times New Roman" pitchFamily="18" charset="0"/>
              <a:cs typeface="Times New Roman" pitchFamily="18" charset="0"/>
            </a:rPr>
            <a:t> CHẤM ĐIỂM THI ĐUA GIÁO VIÊN NĂM HỌC 2017 - 2018</a:t>
          </a:r>
          <a:endParaRPr lang="en-US" sz="1400" b="1">
            <a:latin typeface="Times New Roman" pitchFamily="18" charset="0"/>
            <a:cs typeface="Times New Roman" pitchFamily="18" charset="0"/>
          </a:endParaRPr>
        </a:p>
      </xdr:txBody>
    </xdr:sp>
    <xdr:clientData/>
  </xdr:twoCellAnchor>
  <xdr:twoCellAnchor>
    <xdr:from>
      <xdr:col>2</xdr:col>
      <xdr:colOff>3188804</xdr:colOff>
      <xdr:row>2</xdr:row>
      <xdr:rowOff>157377</xdr:rowOff>
    </xdr:from>
    <xdr:to>
      <xdr:col>8</xdr:col>
      <xdr:colOff>885824</xdr:colOff>
      <xdr:row>4</xdr:row>
      <xdr:rowOff>66675</xdr:rowOff>
    </xdr:to>
    <xdr:sp macro="" textlink="">
      <xdr:nvSpPr>
        <xdr:cNvPr id="5" name="TextBox 4"/>
        <xdr:cNvSpPr txBox="1"/>
      </xdr:nvSpPr>
      <xdr:spPr>
        <a:xfrm>
          <a:off x="3768587" y="538377"/>
          <a:ext cx="2476085" cy="29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0" i="1">
              <a:latin typeface="Times New Roman" pitchFamily="18" charset="0"/>
              <a:cs typeface="Times New Roman" pitchFamily="18" charset="0"/>
            </a:rPr>
            <a:t>Nam Dong, ngày</a:t>
          </a:r>
          <a:r>
            <a:rPr lang="en-US" sz="1100" b="0" i="1" baseline="0">
              <a:latin typeface="Times New Roman" pitchFamily="18" charset="0"/>
              <a:cs typeface="Times New Roman" pitchFamily="18" charset="0"/>
            </a:rPr>
            <a:t>  14 tháng 10  năm 2017</a:t>
          </a:r>
          <a:endParaRPr lang="en-US" sz="1100" b="0" i="1">
            <a:latin typeface="Times New Roman" pitchFamily="18" charset="0"/>
            <a:cs typeface="Times New Roman" pitchFamily="18" charset="0"/>
          </a:endParaRPr>
        </a:p>
      </xdr:txBody>
    </xdr:sp>
    <xdr:clientData/>
  </xdr:twoCellAnchor>
  <xdr:twoCellAnchor>
    <xdr:from>
      <xdr:col>1</xdr:col>
      <xdr:colOff>321361</xdr:colOff>
      <xdr:row>2</xdr:row>
      <xdr:rowOff>30644</xdr:rowOff>
    </xdr:from>
    <xdr:to>
      <xdr:col>2</xdr:col>
      <xdr:colOff>1438685</xdr:colOff>
      <xdr:row>2</xdr:row>
      <xdr:rowOff>30644</xdr:rowOff>
    </xdr:to>
    <xdr:cxnSp macro="">
      <xdr:nvCxnSpPr>
        <xdr:cNvPr id="7" name="Straight Connector 6"/>
        <xdr:cNvCxnSpPr/>
      </xdr:nvCxnSpPr>
      <xdr:spPr>
        <a:xfrm>
          <a:off x="559486" y="411644"/>
          <a:ext cx="144117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257272</xdr:colOff>
      <xdr:row>2</xdr:row>
      <xdr:rowOff>31474</xdr:rowOff>
    </xdr:from>
    <xdr:to>
      <xdr:col>6</xdr:col>
      <xdr:colOff>256445</xdr:colOff>
      <xdr:row>2</xdr:row>
      <xdr:rowOff>31474</xdr:rowOff>
    </xdr:to>
    <xdr:cxnSp macro="">
      <xdr:nvCxnSpPr>
        <xdr:cNvPr id="8" name="Straight Connector 7"/>
        <xdr:cNvCxnSpPr/>
      </xdr:nvCxnSpPr>
      <xdr:spPr>
        <a:xfrm>
          <a:off x="4169849" y="412474"/>
          <a:ext cx="87107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241788</xdr:colOff>
      <xdr:row>2</xdr:row>
      <xdr:rowOff>175846</xdr:rowOff>
    </xdr:from>
    <xdr:to>
      <xdr:col>2</xdr:col>
      <xdr:colOff>703385</xdr:colOff>
      <xdr:row>4</xdr:row>
      <xdr:rowOff>43962</xdr:rowOff>
    </xdr:to>
    <xdr:sp macro="" textlink="">
      <xdr:nvSpPr>
        <xdr:cNvPr id="6" name="TextBox 5"/>
        <xdr:cNvSpPr txBox="1"/>
      </xdr:nvSpPr>
      <xdr:spPr>
        <a:xfrm>
          <a:off x="241788" y="556846"/>
          <a:ext cx="1040424" cy="2491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Times New Roman" pitchFamily="18" charset="0"/>
              <a:cs typeface="Times New Roman" pitchFamily="18" charset="0"/>
            </a:rPr>
            <a:t>DỰ</a:t>
          </a:r>
          <a:r>
            <a:rPr lang="en-US" sz="1400" b="1" baseline="0">
              <a:latin typeface="Times New Roman" pitchFamily="18" charset="0"/>
              <a:cs typeface="Times New Roman" pitchFamily="18" charset="0"/>
            </a:rPr>
            <a:t> THẢO</a:t>
          </a:r>
          <a:endParaRPr lang="en-US" sz="1400" b="1">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2143125</xdr:colOff>
      <xdr:row>2</xdr:row>
      <xdr:rowOff>74543</xdr:rowOff>
    </xdr:to>
    <xdr:sp macro="" textlink="">
      <xdr:nvSpPr>
        <xdr:cNvPr id="2" name="TextBox 1"/>
        <xdr:cNvSpPr txBox="1"/>
      </xdr:nvSpPr>
      <xdr:spPr>
        <a:xfrm>
          <a:off x="0" y="0"/>
          <a:ext cx="2428875" cy="45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itchFamily="18" charset="0"/>
              <a:cs typeface="Times New Roman" pitchFamily="18" charset="0"/>
            </a:rPr>
            <a:t>SỞ</a:t>
          </a:r>
          <a:r>
            <a:rPr lang="en-US" sz="1100" baseline="0">
              <a:latin typeface="Times New Roman" pitchFamily="18" charset="0"/>
              <a:cs typeface="Times New Roman" pitchFamily="18" charset="0"/>
            </a:rPr>
            <a:t> GD&amp;ĐT ĐĂK NÔNG</a:t>
          </a:r>
        </a:p>
        <a:p>
          <a:pPr algn="ctr"/>
          <a:r>
            <a:rPr lang="en-US" sz="1100" b="1" baseline="0">
              <a:latin typeface="Times New Roman" pitchFamily="18" charset="0"/>
              <a:cs typeface="Times New Roman" pitchFamily="18" charset="0"/>
            </a:rPr>
            <a:t>TRƯỜNG THPT PHAN BỘI CHÂU</a:t>
          </a:r>
          <a:endParaRPr lang="en-US" sz="1100" b="1">
            <a:latin typeface="Times New Roman" pitchFamily="18" charset="0"/>
            <a:cs typeface="Times New Roman" pitchFamily="18" charset="0"/>
          </a:endParaRPr>
        </a:p>
      </xdr:txBody>
    </xdr:sp>
    <xdr:clientData/>
  </xdr:twoCellAnchor>
  <xdr:twoCellAnchor>
    <xdr:from>
      <xdr:col>2</xdr:col>
      <xdr:colOff>2686054</xdr:colOff>
      <xdr:row>0</xdr:row>
      <xdr:rowOff>38102</xdr:rowOff>
    </xdr:from>
    <xdr:to>
      <xdr:col>7</xdr:col>
      <xdr:colOff>957887</xdr:colOff>
      <xdr:row>2</xdr:row>
      <xdr:rowOff>112645</xdr:rowOff>
    </xdr:to>
    <xdr:sp macro="" textlink="">
      <xdr:nvSpPr>
        <xdr:cNvPr id="3" name="TextBox 2"/>
        <xdr:cNvSpPr txBox="1"/>
      </xdr:nvSpPr>
      <xdr:spPr>
        <a:xfrm>
          <a:off x="2971804" y="38102"/>
          <a:ext cx="2986708" cy="45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itchFamily="18" charset="0"/>
              <a:cs typeface="Times New Roman" pitchFamily="18" charset="0"/>
            </a:rPr>
            <a:t>CỘNG</a:t>
          </a:r>
          <a:r>
            <a:rPr lang="en-US" sz="1100" baseline="0">
              <a:latin typeface="Times New Roman" pitchFamily="18" charset="0"/>
              <a:cs typeface="Times New Roman" pitchFamily="18" charset="0"/>
            </a:rPr>
            <a:t> HÒA XÃ HỘI CHỦ NGHĨA VIỆT NAM</a:t>
          </a:r>
        </a:p>
        <a:p>
          <a:pPr algn="ctr"/>
          <a:r>
            <a:rPr lang="en-US" sz="1100" b="1" baseline="0">
              <a:latin typeface="Times New Roman" pitchFamily="18" charset="0"/>
              <a:cs typeface="Times New Roman" pitchFamily="18" charset="0"/>
            </a:rPr>
            <a:t>Độc lập - Tự do - Hạnh Phúc</a:t>
          </a:r>
          <a:endParaRPr lang="en-US" sz="1100" b="1">
            <a:latin typeface="Times New Roman" pitchFamily="18" charset="0"/>
            <a:cs typeface="Times New Roman" pitchFamily="18" charset="0"/>
          </a:endParaRPr>
        </a:p>
      </xdr:txBody>
    </xdr:sp>
    <xdr:clientData/>
  </xdr:twoCellAnchor>
  <xdr:twoCellAnchor>
    <xdr:from>
      <xdr:col>0</xdr:col>
      <xdr:colOff>33129</xdr:colOff>
      <xdr:row>4</xdr:row>
      <xdr:rowOff>101040</xdr:rowOff>
    </xdr:from>
    <xdr:to>
      <xdr:col>7</xdr:col>
      <xdr:colOff>1009650</xdr:colOff>
      <xdr:row>7</xdr:row>
      <xdr:rowOff>123825</xdr:rowOff>
    </xdr:to>
    <xdr:sp macro="" textlink="">
      <xdr:nvSpPr>
        <xdr:cNvPr id="4" name="TextBox 3"/>
        <xdr:cNvSpPr txBox="1"/>
      </xdr:nvSpPr>
      <xdr:spPr>
        <a:xfrm>
          <a:off x="33129" y="863040"/>
          <a:ext cx="6377196" cy="594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Times New Roman" pitchFamily="18" charset="0"/>
              <a:cs typeface="Times New Roman" pitchFamily="18" charset="0"/>
            </a:rPr>
            <a:t>BẢNG</a:t>
          </a:r>
          <a:r>
            <a:rPr lang="en-US" sz="1400" b="1" baseline="0">
              <a:latin typeface="Times New Roman" pitchFamily="18" charset="0"/>
              <a:cs typeface="Times New Roman" pitchFamily="18" charset="0"/>
            </a:rPr>
            <a:t> CHẤM ĐIỂM TẬP  THỂ TỔ CHUYÊN MÔN </a:t>
          </a:r>
        </a:p>
        <a:p>
          <a:pPr algn="ctr"/>
          <a:r>
            <a:rPr lang="en-US" sz="1400" b="1" baseline="0">
              <a:latin typeface="Times New Roman" pitchFamily="18" charset="0"/>
              <a:cs typeface="Times New Roman" pitchFamily="18" charset="0"/>
            </a:rPr>
            <a:t>NĂM HỌC 2017 - 2018</a:t>
          </a:r>
          <a:endParaRPr lang="en-US" sz="1400" b="1">
            <a:latin typeface="Times New Roman" pitchFamily="18" charset="0"/>
            <a:cs typeface="Times New Roman" pitchFamily="18" charset="0"/>
          </a:endParaRPr>
        </a:p>
      </xdr:txBody>
    </xdr:sp>
    <xdr:clientData/>
  </xdr:twoCellAnchor>
  <xdr:twoCellAnchor>
    <xdr:from>
      <xdr:col>2</xdr:col>
      <xdr:colOff>3133725</xdr:colOff>
      <xdr:row>2</xdr:row>
      <xdr:rowOff>132530</xdr:rowOff>
    </xdr:from>
    <xdr:to>
      <xdr:col>7</xdr:col>
      <xdr:colOff>962024</xdr:colOff>
      <xdr:row>4</xdr:row>
      <xdr:rowOff>91116</xdr:rowOff>
    </xdr:to>
    <xdr:sp macro="" textlink="">
      <xdr:nvSpPr>
        <xdr:cNvPr id="5" name="TextBox 4"/>
        <xdr:cNvSpPr txBox="1"/>
      </xdr:nvSpPr>
      <xdr:spPr>
        <a:xfrm>
          <a:off x="3419475" y="513530"/>
          <a:ext cx="2543174" cy="339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0" i="1">
              <a:latin typeface="Times New Roman" pitchFamily="18" charset="0"/>
              <a:cs typeface="Times New Roman" pitchFamily="18" charset="0"/>
            </a:rPr>
            <a:t>Nam Dong, ngày</a:t>
          </a:r>
          <a:r>
            <a:rPr lang="en-US" sz="1100" b="0" i="1" baseline="0">
              <a:latin typeface="Times New Roman" pitchFamily="18" charset="0"/>
              <a:cs typeface="Times New Roman" pitchFamily="18" charset="0"/>
            </a:rPr>
            <a:t>      tháng      năm 2017</a:t>
          </a:r>
          <a:endParaRPr lang="en-US" sz="1100" b="0" i="1">
            <a:latin typeface="Times New Roman" pitchFamily="18" charset="0"/>
            <a:cs typeface="Times New Roman" pitchFamily="18" charset="0"/>
          </a:endParaRPr>
        </a:p>
      </xdr:txBody>
    </xdr:sp>
    <xdr:clientData/>
  </xdr:twoCellAnchor>
  <xdr:twoCellAnchor>
    <xdr:from>
      <xdr:col>2</xdr:col>
      <xdr:colOff>57150</xdr:colOff>
      <xdr:row>2</xdr:row>
      <xdr:rowOff>19050</xdr:rowOff>
    </xdr:from>
    <xdr:to>
      <xdr:col>2</xdr:col>
      <xdr:colOff>1666875</xdr:colOff>
      <xdr:row>2</xdr:row>
      <xdr:rowOff>19050</xdr:rowOff>
    </xdr:to>
    <xdr:cxnSp macro="">
      <xdr:nvCxnSpPr>
        <xdr:cNvPr id="7" name="Straight Connector 6"/>
        <xdr:cNvCxnSpPr/>
      </xdr:nvCxnSpPr>
      <xdr:spPr>
        <a:xfrm>
          <a:off x="342900" y="400050"/>
          <a:ext cx="16097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xdr:row>
      <xdr:rowOff>66675</xdr:rowOff>
    </xdr:from>
    <xdr:to>
      <xdr:col>7</xdr:col>
      <xdr:colOff>257175</xdr:colOff>
      <xdr:row>2</xdr:row>
      <xdr:rowOff>66675</xdr:rowOff>
    </xdr:to>
    <xdr:cxnSp macro="">
      <xdr:nvCxnSpPr>
        <xdr:cNvPr id="9" name="Straight Connector 8"/>
        <xdr:cNvCxnSpPr/>
      </xdr:nvCxnSpPr>
      <xdr:spPr>
        <a:xfrm>
          <a:off x="3648075" y="447675"/>
          <a:ext cx="16097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141"/>
  <sheetViews>
    <sheetView tabSelected="1" topLeftCell="A19" zoomScale="130" zoomScaleNormal="130" zoomScalePageLayoutView="70" workbookViewId="0">
      <selection activeCell="O27" sqref="O27"/>
    </sheetView>
  </sheetViews>
  <sheetFormatPr defaultColWidth="5" defaultRowHeight="15" x14ac:dyDescent="0.25"/>
  <cols>
    <col min="1" max="1" width="3.85546875" style="103" bestFit="1" customWidth="1"/>
    <col min="2" max="2" width="4.85546875" style="125" customWidth="1"/>
    <col min="3" max="3" width="50" style="53" customWidth="1"/>
    <col min="4" max="5" width="4.42578125" style="105" customWidth="1"/>
    <col min="6" max="6" width="4.7109375" style="105" bestFit="1" customWidth="1"/>
    <col min="7" max="7" width="6.140625" style="105" customWidth="1"/>
    <col min="8" max="8" width="6.140625" style="105" bestFit="1" customWidth="1"/>
    <col min="9" max="9" width="13.5703125" style="154" customWidth="1"/>
    <col min="10" max="10" width="10.42578125" style="53" hidden="1" customWidth="1"/>
    <col min="11" max="11" width="5" style="53"/>
    <col min="12" max="12" width="5" style="105"/>
    <col min="13" max="16384" width="5" style="53"/>
  </cols>
  <sheetData>
    <row r="8" spans="1:12" ht="15" customHeight="1" x14ac:dyDescent="0.25">
      <c r="A8" s="52" t="s">
        <v>63</v>
      </c>
      <c r="B8" s="171" t="s">
        <v>62</v>
      </c>
      <c r="C8" s="172"/>
      <c r="D8" s="170" t="s">
        <v>61</v>
      </c>
      <c r="E8" s="170"/>
      <c r="F8" s="170"/>
      <c r="G8" s="167" t="s">
        <v>97</v>
      </c>
      <c r="H8" s="167" t="s">
        <v>98</v>
      </c>
      <c r="I8" s="133" t="s">
        <v>24</v>
      </c>
    </row>
    <row r="9" spans="1:12" ht="22.5" x14ac:dyDescent="0.25">
      <c r="A9" s="52" t="s">
        <v>0</v>
      </c>
      <c r="B9" s="159" t="s">
        <v>19</v>
      </c>
      <c r="C9" s="159"/>
      <c r="D9" s="111" t="s">
        <v>119</v>
      </c>
      <c r="E9" s="110" t="s">
        <v>94</v>
      </c>
      <c r="F9" s="110" t="s">
        <v>95</v>
      </c>
      <c r="G9" s="168"/>
      <c r="H9" s="168"/>
      <c r="I9" s="134" t="s">
        <v>113</v>
      </c>
      <c r="J9" s="105">
        <v>10</v>
      </c>
    </row>
    <row r="10" spans="1:12" ht="27" customHeight="1" x14ac:dyDescent="0.25">
      <c r="A10" s="156">
        <v>1</v>
      </c>
      <c r="B10" s="173" t="s">
        <v>35</v>
      </c>
      <c r="C10" s="174"/>
      <c r="D10" s="54">
        <v>10</v>
      </c>
      <c r="E10" s="47">
        <v>10</v>
      </c>
      <c r="F10" s="47"/>
      <c r="G10" s="106">
        <f>G11+G12+G13+G14+G15+G16+G17</f>
        <v>0</v>
      </c>
      <c r="H10" s="106">
        <f>H11+H12+H13+H14+H15+H16+H17</f>
        <v>0</v>
      </c>
      <c r="I10" s="135" t="s">
        <v>106</v>
      </c>
      <c r="L10" s="105">
        <v>9</v>
      </c>
    </row>
    <row r="11" spans="1:12" ht="30" x14ac:dyDescent="0.25">
      <c r="A11" s="157"/>
      <c r="B11" s="55" t="s">
        <v>43</v>
      </c>
      <c r="C11" s="56" t="s">
        <v>92</v>
      </c>
      <c r="D11" s="57"/>
      <c r="E11" s="58">
        <v>2</v>
      </c>
      <c r="F11" s="58">
        <v>2</v>
      </c>
      <c r="G11" s="58"/>
      <c r="H11" s="58"/>
      <c r="I11" s="175" t="s">
        <v>166</v>
      </c>
    </row>
    <row r="12" spans="1:12" ht="45" x14ac:dyDescent="0.25">
      <c r="A12" s="157"/>
      <c r="B12" s="59" t="s">
        <v>44</v>
      </c>
      <c r="C12" s="60" t="s">
        <v>93</v>
      </c>
      <c r="D12" s="61"/>
      <c r="E12" s="62">
        <v>2</v>
      </c>
      <c r="F12" s="62">
        <v>2</v>
      </c>
      <c r="G12" s="62"/>
      <c r="H12" s="62"/>
      <c r="I12" s="176"/>
    </row>
    <row r="13" spans="1:12" ht="75" x14ac:dyDescent="0.25">
      <c r="A13" s="157"/>
      <c r="B13" s="59" t="s">
        <v>45</v>
      </c>
      <c r="C13" s="60" t="s">
        <v>168</v>
      </c>
      <c r="D13" s="61"/>
      <c r="E13" s="62">
        <v>2</v>
      </c>
      <c r="F13" s="62">
        <v>2</v>
      </c>
      <c r="G13" s="62"/>
      <c r="H13" s="62"/>
      <c r="I13" s="176"/>
    </row>
    <row r="14" spans="1:12" ht="60" x14ac:dyDescent="0.25">
      <c r="A14" s="157"/>
      <c r="B14" s="59" t="s">
        <v>46</v>
      </c>
      <c r="C14" s="60" t="s">
        <v>90</v>
      </c>
      <c r="D14" s="61"/>
      <c r="E14" s="62">
        <v>2</v>
      </c>
      <c r="F14" s="62">
        <v>2</v>
      </c>
      <c r="G14" s="62"/>
      <c r="H14" s="62"/>
      <c r="I14" s="176"/>
    </row>
    <row r="15" spans="1:12" x14ac:dyDescent="0.25">
      <c r="A15" s="157"/>
      <c r="B15" s="124" t="s">
        <v>47</v>
      </c>
      <c r="C15" s="63" t="s">
        <v>91</v>
      </c>
      <c r="D15" s="64"/>
      <c r="E15" s="65">
        <v>2</v>
      </c>
      <c r="F15" s="66">
        <v>2</v>
      </c>
      <c r="G15" s="66"/>
      <c r="H15" s="66"/>
      <c r="I15" s="177"/>
    </row>
    <row r="16" spans="1:12" ht="36" customHeight="1" x14ac:dyDescent="0.25">
      <c r="A16" s="67">
        <v>2</v>
      </c>
      <c r="B16" s="173" t="s">
        <v>37</v>
      </c>
      <c r="C16" s="174"/>
      <c r="D16" s="54">
        <v>2</v>
      </c>
      <c r="E16" s="47">
        <v>2</v>
      </c>
      <c r="F16" s="68"/>
      <c r="G16" s="68"/>
      <c r="H16" s="68"/>
      <c r="I16" s="136" t="s">
        <v>106</v>
      </c>
    </row>
    <row r="17" spans="1:12" ht="15.75" x14ac:dyDescent="0.25">
      <c r="A17" s="159">
        <v>3</v>
      </c>
      <c r="B17" s="171" t="s">
        <v>1</v>
      </c>
      <c r="C17" s="172"/>
      <c r="D17" s="69">
        <v>3</v>
      </c>
      <c r="E17" s="52"/>
      <c r="F17" s="47"/>
      <c r="G17" s="106">
        <f>G18+G19+G20+G22</f>
        <v>0</v>
      </c>
      <c r="H17" s="106">
        <f>H18+H19+H20+H22</f>
        <v>0</v>
      </c>
      <c r="I17" s="136" t="s">
        <v>105</v>
      </c>
    </row>
    <row r="18" spans="1:12" x14ac:dyDescent="0.25">
      <c r="A18" s="159"/>
      <c r="B18" s="55" t="s">
        <v>43</v>
      </c>
      <c r="C18" s="70" t="s">
        <v>2</v>
      </c>
      <c r="D18" s="71"/>
      <c r="E18" s="71">
        <v>3</v>
      </c>
      <c r="F18" s="71"/>
      <c r="G18" s="58"/>
      <c r="H18" s="58"/>
      <c r="I18" s="137"/>
    </row>
    <row r="19" spans="1:12" x14ac:dyDescent="0.25">
      <c r="A19" s="159"/>
      <c r="B19" s="59" t="s">
        <v>44</v>
      </c>
      <c r="C19" s="72" t="s">
        <v>3</v>
      </c>
      <c r="D19" s="73"/>
      <c r="E19" s="73"/>
      <c r="F19" s="73">
        <v>1</v>
      </c>
      <c r="G19" s="62"/>
      <c r="H19" s="62"/>
      <c r="I19" s="138"/>
    </row>
    <row r="20" spans="1:12" x14ac:dyDescent="0.25">
      <c r="A20" s="159"/>
      <c r="B20" s="59" t="s">
        <v>45</v>
      </c>
      <c r="C20" s="72" t="s">
        <v>60</v>
      </c>
      <c r="D20" s="73"/>
      <c r="E20" s="73"/>
      <c r="F20" s="73">
        <v>2</v>
      </c>
      <c r="G20" s="62"/>
      <c r="H20" s="62"/>
      <c r="I20" s="138"/>
    </row>
    <row r="21" spans="1:12" x14ac:dyDescent="0.25">
      <c r="A21" s="159"/>
      <c r="B21" s="157"/>
      <c r="C21" s="112" t="s">
        <v>171</v>
      </c>
      <c r="D21" s="113"/>
      <c r="E21" s="113"/>
      <c r="F21" s="113">
        <v>1</v>
      </c>
      <c r="G21" s="65"/>
      <c r="H21" s="65"/>
      <c r="I21" s="139"/>
    </row>
    <row r="22" spans="1:12" x14ac:dyDescent="0.25">
      <c r="A22" s="159"/>
      <c r="B22" s="158"/>
      <c r="C22" s="75" t="s">
        <v>167</v>
      </c>
      <c r="D22" s="76"/>
      <c r="E22" s="76"/>
      <c r="F22" s="76">
        <v>3</v>
      </c>
      <c r="G22" s="66"/>
      <c r="H22" s="66"/>
      <c r="I22" s="140"/>
    </row>
    <row r="23" spans="1:12" ht="15.75" x14ac:dyDescent="0.25">
      <c r="A23" s="169" t="s">
        <v>85</v>
      </c>
      <c r="B23" s="169"/>
      <c r="C23" s="169"/>
      <c r="D23" s="52">
        <f>D10+D16+D17</f>
        <v>15</v>
      </c>
      <c r="E23" s="77"/>
      <c r="F23" s="77"/>
      <c r="G23" s="106">
        <f>G17+G10+G16</f>
        <v>0</v>
      </c>
      <c r="H23" s="106">
        <f>H17+H10+H16</f>
        <v>0</v>
      </c>
      <c r="I23" s="141"/>
    </row>
    <row r="24" spans="1:12" ht="15" customHeight="1" x14ac:dyDescent="0.25">
      <c r="A24" s="67" t="s">
        <v>18</v>
      </c>
      <c r="B24" s="173" t="s">
        <v>59</v>
      </c>
      <c r="C24" s="183"/>
      <c r="D24" s="107"/>
      <c r="E24" s="108"/>
      <c r="F24" s="108"/>
      <c r="G24" s="108"/>
      <c r="H24" s="108"/>
      <c r="I24" s="142"/>
      <c r="J24" s="53">
        <v>39</v>
      </c>
      <c r="L24" s="105">
        <v>42</v>
      </c>
    </row>
    <row r="25" spans="1:12" ht="22.5" x14ac:dyDescent="0.25">
      <c r="A25" s="156">
        <v>4</v>
      </c>
      <c r="B25" s="173" t="s">
        <v>169</v>
      </c>
      <c r="C25" s="174"/>
      <c r="D25" s="54">
        <v>10</v>
      </c>
      <c r="E25" s="110" t="s">
        <v>94</v>
      </c>
      <c r="F25" s="95" t="s">
        <v>95</v>
      </c>
      <c r="G25" s="106">
        <f>G26+G27+G28+G29</f>
        <v>0</v>
      </c>
      <c r="H25" s="106">
        <f>H26+H27+H28+H29</f>
        <v>0</v>
      </c>
      <c r="I25" s="135" t="s">
        <v>107</v>
      </c>
    </row>
    <row r="26" spans="1:12" x14ac:dyDescent="0.25">
      <c r="A26" s="157"/>
      <c r="B26" s="55" t="s">
        <v>43</v>
      </c>
      <c r="C26" s="70" t="s">
        <v>65</v>
      </c>
      <c r="D26" s="71"/>
      <c r="E26" s="71">
        <v>10</v>
      </c>
      <c r="F26" s="71"/>
      <c r="G26" s="58"/>
      <c r="H26" s="58"/>
      <c r="I26" s="137"/>
    </row>
    <row r="27" spans="1:12" x14ac:dyDescent="0.25">
      <c r="A27" s="157"/>
      <c r="B27" s="78" t="s">
        <v>44</v>
      </c>
      <c r="C27" s="79" t="s">
        <v>66</v>
      </c>
      <c r="D27" s="80"/>
      <c r="E27" s="80">
        <v>5</v>
      </c>
      <c r="F27" s="80"/>
      <c r="G27" s="81"/>
      <c r="H27" s="81"/>
      <c r="I27" s="143"/>
    </row>
    <row r="28" spans="1:12" x14ac:dyDescent="0.25">
      <c r="A28" s="157"/>
      <c r="B28" s="59" t="s">
        <v>46</v>
      </c>
      <c r="C28" s="72" t="s">
        <v>48</v>
      </c>
      <c r="D28" s="73"/>
      <c r="E28" s="73"/>
      <c r="F28" s="73">
        <v>5</v>
      </c>
      <c r="G28" s="62"/>
      <c r="H28" s="62"/>
      <c r="I28" s="143"/>
    </row>
    <row r="29" spans="1:12" x14ac:dyDescent="0.25">
      <c r="A29" s="158"/>
      <c r="B29" s="74" t="s">
        <v>47</v>
      </c>
      <c r="C29" s="75" t="s">
        <v>5</v>
      </c>
      <c r="D29" s="76"/>
      <c r="E29" s="76"/>
      <c r="F29" s="76">
        <v>10</v>
      </c>
      <c r="G29" s="66"/>
      <c r="H29" s="66"/>
      <c r="I29" s="144"/>
    </row>
    <row r="30" spans="1:12" ht="22.5" x14ac:dyDescent="0.25">
      <c r="A30" s="156">
        <v>5</v>
      </c>
      <c r="B30" s="173" t="s">
        <v>156</v>
      </c>
      <c r="C30" s="174"/>
      <c r="D30" s="54">
        <v>5</v>
      </c>
      <c r="E30" s="110" t="s">
        <v>94</v>
      </c>
      <c r="F30" s="95" t="s">
        <v>95</v>
      </c>
      <c r="G30" s="106">
        <f>G31+G32</f>
        <v>0</v>
      </c>
      <c r="H30" s="106">
        <f>H31+H32</f>
        <v>0</v>
      </c>
      <c r="I30" s="135" t="s">
        <v>99</v>
      </c>
    </row>
    <row r="31" spans="1:12" x14ac:dyDescent="0.25">
      <c r="A31" s="157"/>
      <c r="B31" s="55" t="s">
        <v>43</v>
      </c>
      <c r="C31" s="70" t="s">
        <v>58</v>
      </c>
      <c r="D31" s="71"/>
      <c r="E31" s="71">
        <v>5</v>
      </c>
      <c r="F31" s="71"/>
      <c r="G31" s="58"/>
      <c r="H31" s="58"/>
      <c r="I31" s="137"/>
    </row>
    <row r="32" spans="1:12" x14ac:dyDescent="0.25">
      <c r="A32" s="157"/>
      <c r="B32" s="59" t="s">
        <v>44</v>
      </c>
      <c r="C32" s="72" t="s">
        <v>170</v>
      </c>
      <c r="D32" s="73"/>
      <c r="E32" s="73"/>
      <c r="F32" s="73">
        <v>1</v>
      </c>
      <c r="G32" s="81"/>
      <c r="H32" s="81"/>
      <c r="I32" s="145" t="s">
        <v>81</v>
      </c>
    </row>
    <row r="33" spans="1:9" ht="22.5" x14ac:dyDescent="0.25">
      <c r="A33" s="156">
        <v>6</v>
      </c>
      <c r="B33" s="173" t="s">
        <v>201</v>
      </c>
      <c r="C33" s="174"/>
      <c r="D33" s="54">
        <v>5</v>
      </c>
      <c r="E33" s="110" t="s">
        <v>94</v>
      </c>
      <c r="F33" s="95" t="s">
        <v>95</v>
      </c>
      <c r="G33" s="106">
        <f>G34+G35</f>
        <v>0</v>
      </c>
      <c r="H33" s="106">
        <f>H34+H35</f>
        <v>0</v>
      </c>
      <c r="I33" s="135" t="s">
        <v>99</v>
      </c>
    </row>
    <row r="34" spans="1:9" x14ac:dyDescent="0.25">
      <c r="A34" s="157"/>
      <c r="B34" s="55" t="s">
        <v>43</v>
      </c>
      <c r="C34" s="70" t="s">
        <v>58</v>
      </c>
      <c r="D34" s="71"/>
      <c r="E34" s="71">
        <v>5</v>
      </c>
      <c r="F34" s="71"/>
      <c r="G34" s="58"/>
      <c r="H34" s="58"/>
      <c r="I34" s="137"/>
    </row>
    <row r="35" spans="1:9" x14ac:dyDescent="0.25">
      <c r="A35" s="157"/>
      <c r="B35" s="59" t="s">
        <v>44</v>
      </c>
      <c r="C35" s="72" t="s">
        <v>68</v>
      </c>
      <c r="D35" s="73"/>
      <c r="E35" s="73"/>
      <c r="F35" s="73">
        <v>1</v>
      </c>
      <c r="G35" s="62"/>
      <c r="H35" s="62"/>
      <c r="I35" s="138" t="s">
        <v>81</v>
      </c>
    </row>
    <row r="36" spans="1:9" ht="22.5" x14ac:dyDescent="0.25">
      <c r="A36" s="156">
        <v>7</v>
      </c>
      <c r="B36" s="173" t="s">
        <v>17</v>
      </c>
      <c r="C36" s="174"/>
      <c r="D36" s="82">
        <v>5</v>
      </c>
      <c r="E36" s="110" t="s">
        <v>94</v>
      </c>
      <c r="F36" s="95" t="s">
        <v>95</v>
      </c>
      <c r="G36" s="106">
        <f>G37+G38+G40</f>
        <v>0</v>
      </c>
      <c r="H36" s="106">
        <f>H37+H38+H40</f>
        <v>0</v>
      </c>
      <c r="I36" s="136" t="s">
        <v>115</v>
      </c>
    </row>
    <row r="37" spans="1:9" ht="15.75" x14ac:dyDescent="0.25">
      <c r="A37" s="157"/>
      <c r="B37" s="55" t="s">
        <v>43</v>
      </c>
      <c r="C37" s="126" t="s">
        <v>64</v>
      </c>
      <c r="D37" s="83"/>
      <c r="E37" s="83">
        <v>5</v>
      </c>
      <c r="F37" s="83"/>
      <c r="G37" s="84"/>
      <c r="H37" s="84"/>
      <c r="I37" s="146"/>
    </row>
    <row r="38" spans="1:9" ht="15.75" x14ac:dyDescent="0.25">
      <c r="A38" s="157"/>
      <c r="B38" s="123" t="s">
        <v>44</v>
      </c>
      <c r="C38" s="127" t="s">
        <v>172</v>
      </c>
      <c r="D38" s="85"/>
      <c r="E38" s="85"/>
      <c r="F38" s="85">
        <v>0.5</v>
      </c>
      <c r="G38" s="102"/>
      <c r="H38" s="102"/>
      <c r="I38" s="164" t="s">
        <v>81</v>
      </c>
    </row>
    <row r="39" spans="1:9" ht="15.75" x14ac:dyDescent="0.25">
      <c r="A39" s="157"/>
      <c r="B39" s="59" t="s">
        <v>45</v>
      </c>
      <c r="C39" s="128" t="s">
        <v>173</v>
      </c>
      <c r="D39" s="90"/>
      <c r="E39" s="90"/>
      <c r="F39" s="90">
        <v>1</v>
      </c>
      <c r="G39" s="86"/>
      <c r="H39" s="86"/>
      <c r="I39" s="165"/>
    </row>
    <row r="40" spans="1:9" ht="15.75" x14ac:dyDescent="0.25">
      <c r="A40" s="158"/>
      <c r="B40" s="74" t="s">
        <v>46</v>
      </c>
      <c r="C40" s="129" t="s">
        <v>151</v>
      </c>
      <c r="D40" s="87"/>
      <c r="E40" s="87"/>
      <c r="F40" s="87">
        <v>5</v>
      </c>
      <c r="G40" s="88"/>
      <c r="H40" s="88"/>
      <c r="I40" s="166"/>
    </row>
    <row r="41" spans="1:9" ht="27.75" customHeight="1" x14ac:dyDescent="0.25">
      <c r="A41" s="156">
        <v>8</v>
      </c>
      <c r="B41" s="173" t="s">
        <v>157</v>
      </c>
      <c r="C41" s="174"/>
      <c r="D41" s="82">
        <v>5</v>
      </c>
      <c r="E41" s="110" t="s">
        <v>94</v>
      </c>
      <c r="F41" s="95" t="s">
        <v>95</v>
      </c>
      <c r="G41" s="106">
        <f>G42+G43+G44</f>
        <v>0</v>
      </c>
      <c r="H41" s="106">
        <f>H42+H43+H44</f>
        <v>0</v>
      </c>
      <c r="I41" s="136" t="s">
        <v>114</v>
      </c>
    </row>
    <row r="42" spans="1:9" ht="15.75" x14ac:dyDescent="0.25">
      <c r="A42" s="157"/>
      <c r="B42" s="55" t="s">
        <v>43</v>
      </c>
      <c r="C42" s="126" t="s">
        <v>4</v>
      </c>
      <c r="D42" s="83"/>
      <c r="E42" s="83">
        <v>5</v>
      </c>
      <c r="F42" s="83"/>
      <c r="G42" s="84"/>
      <c r="H42" s="84"/>
      <c r="I42" s="146"/>
    </row>
    <row r="43" spans="1:9" ht="15.75" x14ac:dyDescent="0.25">
      <c r="A43" s="157"/>
      <c r="B43" s="123" t="s">
        <v>44</v>
      </c>
      <c r="C43" s="127" t="s">
        <v>174</v>
      </c>
      <c r="D43" s="85"/>
      <c r="E43" s="85"/>
      <c r="F43" s="85">
        <v>1</v>
      </c>
      <c r="G43" s="48"/>
      <c r="H43" s="48"/>
      <c r="I43" s="164" t="s">
        <v>81</v>
      </c>
    </row>
    <row r="44" spans="1:9" ht="15.75" x14ac:dyDescent="0.25">
      <c r="A44" s="158"/>
      <c r="B44" s="74" t="s">
        <v>45</v>
      </c>
      <c r="C44" s="129" t="s">
        <v>25</v>
      </c>
      <c r="D44" s="87"/>
      <c r="E44" s="87"/>
      <c r="F44" s="87">
        <v>3</v>
      </c>
      <c r="G44" s="88"/>
      <c r="H44" s="88"/>
      <c r="I44" s="166"/>
    </row>
    <row r="45" spans="1:9" ht="22.5" x14ac:dyDescent="0.25">
      <c r="A45" s="156">
        <v>9</v>
      </c>
      <c r="B45" s="173" t="s">
        <v>42</v>
      </c>
      <c r="C45" s="174"/>
      <c r="D45" s="82">
        <v>5</v>
      </c>
      <c r="E45" s="110" t="s">
        <v>94</v>
      </c>
      <c r="F45" s="95" t="s">
        <v>95</v>
      </c>
      <c r="G45" s="106">
        <f>G46+G47+G49</f>
        <v>0</v>
      </c>
      <c r="H45" s="106">
        <f>H46+H47+H49</f>
        <v>0</v>
      </c>
      <c r="I45" s="135" t="s">
        <v>108</v>
      </c>
    </row>
    <row r="46" spans="1:9" ht="15.75" x14ac:dyDescent="0.25">
      <c r="A46" s="157"/>
      <c r="B46" s="55" t="s">
        <v>43</v>
      </c>
      <c r="C46" s="126" t="s">
        <v>4</v>
      </c>
      <c r="D46" s="83"/>
      <c r="E46" s="83">
        <v>5</v>
      </c>
      <c r="F46" s="83"/>
      <c r="G46" s="84"/>
      <c r="H46" s="84"/>
      <c r="I46" s="146"/>
    </row>
    <row r="47" spans="1:9" ht="15.75" x14ac:dyDescent="0.25">
      <c r="A47" s="157"/>
      <c r="B47" s="59" t="s">
        <v>44</v>
      </c>
      <c r="C47" s="128" t="s">
        <v>138</v>
      </c>
      <c r="D47" s="90"/>
      <c r="E47" s="90"/>
      <c r="F47" s="90">
        <v>5</v>
      </c>
      <c r="G47" s="86"/>
      <c r="H47" s="86"/>
      <c r="I47" s="163" t="s">
        <v>81</v>
      </c>
    </row>
    <row r="48" spans="1:9" ht="15.75" x14ac:dyDescent="0.25">
      <c r="A48" s="157"/>
      <c r="B48" s="59" t="s">
        <v>45</v>
      </c>
      <c r="C48" s="128" t="s">
        <v>120</v>
      </c>
      <c r="D48" s="90"/>
      <c r="E48" s="90"/>
      <c r="F48" s="90">
        <v>2</v>
      </c>
      <c r="G48" s="86"/>
      <c r="H48" s="86"/>
      <c r="I48" s="161"/>
    </row>
    <row r="49" spans="1:9" ht="15.75" x14ac:dyDescent="0.25">
      <c r="A49" s="157"/>
      <c r="B49" s="59" t="s">
        <v>46</v>
      </c>
      <c r="C49" s="128" t="s">
        <v>175</v>
      </c>
      <c r="D49" s="90"/>
      <c r="E49" s="90"/>
      <c r="F49" s="90">
        <v>2</v>
      </c>
      <c r="G49" s="86"/>
      <c r="H49" s="86"/>
      <c r="I49" s="162"/>
    </row>
    <row r="50" spans="1:9" ht="22.5" x14ac:dyDescent="0.25">
      <c r="A50" s="156">
        <v>10</v>
      </c>
      <c r="B50" s="159" t="s">
        <v>6</v>
      </c>
      <c r="C50" s="159"/>
      <c r="D50" s="52">
        <v>5</v>
      </c>
      <c r="E50" s="110" t="s">
        <v>94</v>
      </c>
      <c r="F50" s="95" t="s">
        <v>95</v>
      </c>
      <c r="G50" s="106">
        <f>G51+G52+G53+G54</f>
        <v>0</v>
      </c>
      <c r="H50" s="106">
        <f>H51+H52+H53+H54</f>
        <v>0</v>
      </c>
      <c r="I50" s="136" t="s">
        <v>117</v>
      </c>
    </row>
    <row r="51" spans="1:9" ht="15.75" x14ac:dyDescent="0.25">
      <c r="A51" s="157"/>
      <c r="B51" s="55" t="s">
        <v>43</v>
      </c>
      <c r="C51" s="130" t="s">
        <v>4</v>
      </c>
      <c r="D51" s="91"/>
      <c r="E51" s="83">
        <v>5</v>
      </c>
      <c r="F51" s="83"/>
      <c r="G51" s="84"/>
      <c r="H51" s="84"/>
      <c r="I51" s="146"/>
    </row>
    <row r="52" spans="1:9" ht="15.75" x14ac:dyDescent="0.25">
      <c r="A52" s="157"/>
      <c r="B52" s="59" t="s">
        <v>44</v>
      </c>
      <c r="C52" s="128" t="s">
        <v>176</v>
      </c>
      <c r="D52" s="90"/>
      <c r="E52" s="90"/>
      <c r="F52" s="90">
        <v>1</v>
      </c>
      <c r="G52" s="86"/>
      <c r="H52" s="86"/>
      <c r="I52" s="163" t="s">
        <v>81</v>
      </c>
    </row>
    <row r="53" spans="1:9" ht="15.75" x14ac:dyDescent="0.25">
      <c r="A53" s="157"/>
      <c r="B53" s="59" t="s">
        <v>45</v>
      </c>
      <c r="C53" s="131" t="s">
        <v>121</v>
      </c>
      <c r="D53" s="89"/>
      <c r="E53" s="89"/>
      <c r="F53" s="89">
        <v>2</v>
      </c>
      <c r="G53" s="86"/>
      <c r="H53" s="86"/>
      <c r="I53" s="161"/>
    </row>
    <row r="54" spans="1:9" ht="15.75" x14ac:dyDescent="0.25">
      <c r="A54" s="158"/>
      <c r="B54" s="74" t="s">
        <v>46</v>
      </c>
      <c r="C54" s="129" t="s">
        <v>7</v>
      </c>
      <c r="D54" s="87"/>
      <c r="E54" s="87"/>
      <c r="F54" s="87">
        <v>5</v>
      </c>
      <c r="G54" s="88"/>
      <c r="H54" s="88"/>
      <c r="I54" s="162"/>
    </row>
    <row r="55" spans="1:9" ht="28.5" customHeight="1" x14ac:dyDescent="0.25">
      <c r="A55" s="156">
        <v>11</v>
      </c>
      <c r="B55" s="173" t="s">
        <v>96</v>
      </c>
      <c r="C55" s="172"/>
      <c r="D55" s="69">
        <v>10</v>
      </c>
      <c r="E55" s="95" t="s">
        <v>94</v>
      </c>
      <c r="F55" s="95" t="s">
        <v>95</v>
      </c>
      <c r="G55" s="106">
        <f>G56+G57</f>
        <v>0</v>
      </c>
      <c r="H55" s="106">
        <f>H56+H57</f>
        <v>0</v>
      </c>
      <c r="I55" s="136" t="s">
        <v>116</v>
      </c>
    </row>
    <row r="56" spans="1:9" ht="15.75" x14ac:dyDescent="0.25">
      <c r="A56" s="157"/>
      <c r="B56" s="55" t="s">
        <v>43</v>
      </c>
      <c r="C56" s="126" t="s">
        <v>152</v>
      </c>
      <c r="D56" s="83"/>
      <c r="E56" s="83">
        <v>10</v>
      </c>
      <c r="F56" s="83"/>
      <c r="G56" s="84"/>
      <c r="H56" s="84"/>
      <c r="I56" s="146"/>
    </row>
    <row r="57" spans="1:9" ht="18.75" customHeight="1" x14ac:dyDescent="0.25">
      <c r="A57" s="157"/>
      <c r="B57" s="74" t="s">
        <v>44</v>
      </c>
      <c r="C57" s="129" t="s">
        <v>177</v>
      </c>
      <c r="D57" s="89"/>
      <c r="E57" s="90"/>
      <c r="F57" s="90">
        <v>1</v>
      </c>
      <c r="G57" s="86"/>
      <c r="H57" s="86"/>
      <c r="I57" s="147" t="s">
        <v>122</v>
      </c>
    </row>
    <row r="58" spans="1:9" ht="22.5" x14ac:dyDescent="0.25">
      <c r="A58" s="156">
        <v>12</v>
      </c>
      <c r="B58" s="171" t="s">
        <v>101</v>
      </c>
      <c r="C58" s="172"/>
      <c r="D58" s="69">
        <v>10</v>
      </c>
      <c r="E58" s="110" t="s">
        <v>94</v>
      </c>
      <c r="F58" s="95" t="s">
        <v>95</v>
      </c>
      <c r="G58" s="106">
        <f>G59+G60+G61+G63+G64</f>
        <v>0</v>
      </c>
      <c r="H58" s="106">
        <f>H59+H60+H61+H63+H64</f>
        <v>0</v>
      </c>
      <c r="I58" s="135" t="s">
        <v>109</v>
      </c>
    </row>
    <row r="59" spans="1:9" ht="15.75" x14ac:dyDescent="0.25">
      <c r="A59" s="157"/>
      <c r="B59" s="55" t="s">
        <v>43</v>
      </c>
      <c r="C59" s="126" t="s">
        <v>65</v>
      </c>
      <c r="D59" s="83"/>
      <c r="E59" s="83">
        <v>10</v>
      </c>
      <c r="F59" s="83"/>
      <c r="G59" s="84"/>
      <c r="H59" s="84"/>
      <c r="I59" s="146"/>
    </row>
    <row r="60" spans="1:9" ht="15.75" x14ac:dyDescent="0.25">
      <c r="A60" s="157"/>
      <c r="B60" s="59" t="s">
        <v>44</v>
      </c>
      <c r="C60" s="128" t="s">
        <v>66</v>
      </c>
      <c r="D60" s="90"/>
      <c r="E60" s="90">
        <v>5</v>
      </c>
      <c r="F60" s="90"/>
      <c r="G60" s="86"/>
      <c r="H60" s="86"/>
      <c r="I60" s="147"/>
    </row>
    <row r="61" spans="1:9" ht="15.75" x14ac:dyDescent="0.25">
      <c r="A61" s="157"/>
      <c r="B61" s="59" t="s">
        <v>45</v>
      </c>
      <c r="C61" s="128" t="s">
        <v>67</v>
      </c>
      <c r="D61" s="90"/>
      <c r="E61" s="90"/>
      <c r="F61" s="90">
        <v>3</v>
      </c>
      <c r="G61" s="86"/>
      <c r="H61" s="86"/>
      <c r="I61" s="147"/>
    </row>
    <row r="62" spans="1:9" ht="15.75" x14ac:dyDescent="0.25">
      <c r="A62" s="157"/>
      <c r="B62" s="59" t="s">
        <v>46</v>
      </c>
      <c r="C62" s="128" t="s">
        <v>178</v>
      </c>
      <c r="D62" s="90"/>
      <c r="E62" s="90"/>
      <c r="F62" s="90">
        <v>3</v>
      </c>
      <c r="G62" s="86"/>
      <c r="H62" s="86"/>
      <c r="I62" s="147"/>
    </row>
    <row r="63" spans="1:9" ht="15.75" x14ac:dyDescent="0.25">
      <c r="A63" s="157"/>
      <c r="B63" s="59" t="s">
        <v>47</v>
      </c>
      <c r="C63" s="128" t="s">
        <v>26</v>
      </c>
      <c r="D63" s="90"/>
      <c r="E63" s="90"/>
      <c r="F63" s="90">
        <v>5</v>
      </c>
      <c r="G63" s="86"/>
      <c r="H63" s="86"/>
      <c r="I63" s="147"/>
    </row>
    <row r="64" spans="1:9" ht="20.25" customHeight="1" x14ac:dyDescent="0.25">
      <c r="A64" s="158"/>
      <c r="B64" s="74" t="s">
        <v>87</v>
      </c>
      <c r="C64" s="129" t="s">
        <v>179</v>
      </c>
      <c r="D64" s="87"/>
      <c r="E64" s="87"/>
      <c r="F64" s="87">
        <v>10</v>
      </c>
      <c r="G64" s="88"/>
      <c r="H64" s="88"/>
      <c r="I64" s="148"/>
    </row>
    <row r="65" spans="1:12" ht="22.5" x14ac:dyDescent="0.25">
      <c r="A65" s="156">
        <v>13</v>
      </c>
      <c r="B65" s="173" t="s">
        <v>158</v>
      </c>
      <c r="C65" s="174"/>
      <c r="D65" s="82">
        <v>15</v>
      </c>
      <c r="E65" s="110" t="s">
        <v>94</v>
      </c>
      <c r="F65" s="95" t="s">
        <v>95</v>
      </c>
      <c r="G65" s="106">
        <f>G66+G67+G69+G70+G71+G73</f>
        <v>0</v>
      </c>
      <c r="H65" s="106">
        <f>H66+H67+H69+H70+H71+H73</f>
        <v>0</v>
      </c>
      <c r="I65" s="136" t="s">
        <v>118</v>
      </c>
    </row>
    <row r="66" spans="1:12" ht="15.75" x14ac:dyDescent="0.25">
      <c r="A66" s="157"/>
      <c r="B66" s="55" t="s">
        <v>43</v>
      </c>
      <c r="C66" s="126" t="s">
        <v>4</v>
      </c>
      <c r="D66" s="83"/>
      <c r="E66" s="83">
        <v>15</v>
      </c>
      <c r="F66" s="83"/>
      <c r="G66" s="84"/>
      <c r="H66" s="84"/>
      <c r="I66" s="146"/>
    </row>
    <row r="67" spans="1:12" ht="15.75" x14ac:dyDescent="0.25">
      <c r="A67" s="157"/>
      <c r="B67" s="59" t="s">
        <v>44</v>
      </c>
      <c r="C67" s="128" t="s">
        <v>137</v>
      </c>
      <c r="D67" s="90"/>
      <c r="E67" s="90"/>
      <c r="F67" s="90">
        <v>5</v>
      </c>
      <c r="G67" s="86"/>
      <c r="H67" s="86"/>
      <c r="I67" s="163" t="s">
        <v>81</v>
      </c>
    </row>
    <row r="68" spans="1:12" ht="15.75" x14ac:dyDescent="0.25">
      <c r="A68" s="157"/>
      <c r="B68" s="59" t="s">
        <v>45</v>
      </c>
      <c r="C68" s="128" t="s">
        <v>183</v>
      </c>
      <c r="D68" s="90"/>
      <c r="E68" s="90"/>
      <c r="F68" s="90">
        <v>1</v>
      </c>
      <c r="G68" s="86"/>
      <c r="H68" s="86"/>
      <c r="I68" s="161"/>
    </row>
    <row r="69" spans="1:12" ht="15.75" x14ac:dyDescent="0.25">
      <c r="A69" s="157"/>
      <c r="B69" s="59" t="s">
        <v>46</v>
      </c>
      <c r="C69" s="128" t="s">
        <v>180</v>
      </c>
      <c r="D69" s="90"/>
      <c r="E69" s="90"/>
      <c r="F69" s="90">
        <v>1</v>
      </c>
      <c r="G69" s="86"/>
      <c r="H69" s="86"/>
      <c r="I69" s="161"/>
    </row>
    <row r="70" spans="1:12" ht="15.75" x14ac:dyDescent="0.25">
      <c r="A70" s="157"/>
      <c r="B70" s="124" t="s">
        <v>47</v>
      </c>
      <c r="C70" s="128" t="s">
        <v>148</v>
      </c>
      <c r="D70" s="90"/>
      <c r="E70" s="90"/>
      <c r="F70" s="90">
        <v>2</v>
      </c>
      <c r="G70" s="86"/>
      <c r="H70" s="86"/>
      <c r="I70" s="161"/>
    </row>
    <row r="71" spans="1:12" ht="15.75" x14ac:dyDescent="0.25">
      <c r="A71" s="157"/>
      <c r="B71" s="124" t="s">
        <v>87</v>
      </c>
      <c r="C71" s="131" t="s">
        <v>52</v>
      </c>
      <c r="D71" s="89"/>
      <c r="E71" s="89"/>
      <c r="F71" s="89">
        <v>2</v>
      </c>
      <c r="G71" s="86"/>
      <c r="H71" s="86"/>
      <c r="I71" s="161"/>
    </row>
    <row r="72" spans="1:12" ht="15.75" x14ac:dyDescent="0.25">
      <c r="A72" s="157"/>
      <c r="B72" s="124" t="s">
        <v>123</v>
      </c>
      <c r="C72" s="131" t="s">
        <v>182</v>
      </c>
      <c r="D72" s="89"/>
      <c r="E72" s="89"/>
      <c r="F72" s="89">
        <v>2</v>
      </c>
      <c r="G72" s="102"/>
      <c r="H72" s="102"/>
      <c r="I72" s="161"/>
    </row>
    <row r="73" spans="1:12" ht="30" x14ac:dyDescent="0.25">
      <c r="A73" s="158"/>
      <c r="B73" s="74" t="s">
        <v>184</v>
      </c>
      <c r="C73" s="129" t="s">
        <v>181</v>
      </c>
      <c r="D73" s="87"/>
      <c r="E73" s="87"/>
      <c r="F73" s="87">
        <v>2</v>
      </c>
      <c r="G73" s="88"/>
      <c r="H73" s="88"/>
      <c r="I73" s="162"/>
    </row>
    <row r="74" spans="1:12" ht="22.5" x14ac:dyDescent="0.25">
      <c r="A74" s="159">
        <v>14</v>
      </c>
      <c r="B74" s="173" t="s">
        <v>159</v>
      </c>
      <c r="C74" s="174"/>
      <c r="D74" s="82">
        <v>10</v>
      </c>
      <c r="E74" s="110" t="s">
        <v>94</v>
      </c>
      <c r="F74" s="95" t="s">
        <v>95</v>
      </c>
      <c r="G74" s="106">
        <f>G75+G76+G77</f>
        <v>0</v>
      </c>
      <c r="H74" s="106">
        <f>H75+H76+H77</f>
        <v>0</v>
      </c>
      <c r="I74" s="135" t="s">
        <v>100</v>
      </c>
    </row>
    <row r="75" spans="1:12" ht="30" x14ac:dyDescent="0.25">
      <c r="A75" s="159"/>
      <c r="B75" s="155" t="s">
        <v>43</v>
      </c>
      <c r="C75" s="132" t="s">
        <v>124</v>
      </c>
      <c r="D75" s="114"/>
      <c r="E75" s="71">
        <v>10</v>
      </c>
      <c r="F75" s="93"/>
      <c r="G75" s="58"/>
      <c r="H75" s="58"/>
      <c r="I75" s="184" t="s">
        <v>154</v>
      </c>
    </row>
    <row r="76" spans="1:12" ht="30" x14ac:dyDescent="0.25">
      <c r="A76" s="159"/>
      <c r="B76" s="59" t="s">
        <v>44</v>
      </c>
      <c r="C76" s="128" t="s">
        <v>125</v>
      </c>
      <c r="D76" s="90"/>
      <c r="E76" s="90">
        <v>7</v>
      </c>
      <c r="F76" s="115"/>
      <c r="G76" s="86"/>
      <c r="H76" s="86"/>
      <c r="I76" s="185"/>
    </row>
    <row r="77" spans="1:12" ht="18" customHeight="1" x14ac:dyDescent="0.25">
      <c r="A77" s="159"/>
      <c r="B77" s="74" t="s">
        <v>45</v>
      </c>
      <c r="C77" s="129" t="s">
        <v>80</v>
      </c>
      <c r="D77" s="87"/>
      <c r="E77" s="87"/>
      <c r="F77" s="87">
        <v>3</v>
      </c>
      <c r="G77" s="88"/>
      <c r="H77" s="88"/>
      <c r="I77" s="148"/>
    </row>
    <row r="78" spans="1:12" ht="15.75" x14ac:dyDescent="0.25">
      <c r="A78" s="178" t="s">
        <v>86</v>
      </c>
      <c r="B78" s="179"/>
      <c r="C78" s="180"/>
      <c r="D78" s="96">
        <f>D74+D65+D50+D45+D58+D55+D41+D36+D33+D30+D25</f>
        <v>85</v>
      </c>
      <c r="E78" s="94"/>
      <c r="F78" s="94"/>
      <c r="G78" s="49">
        <f>G74+G65+G58+G50+G45+G55+G41+G36+G33+G30+G25</f>
        <v>0</v>
      </c>
      <c r="H78" s="49">
        <f>H74+H65+H58+H50+H45+H55+H41+H36+H33+H30+H25</f>
        <v>0</v>
      </c>
      <c r="I78" s="149"/>
    </row>
    <row r="79" spans="1:12" ht="15" customHeight="1" x14ac:dyDescent="0.25">
      <c r="A79" s="52" t="s">
        <v>20</v>
      </c>
      <c r="B79" s="173" t="s">
        <v>88</v>
      </c>
      <c r="C79" s="183"/>
      <c r="D79" s="107"/>
      <c r="E79" s="108"/>
      <c r="F79" s="108"/>
      <c r="G79" s="108"/>
      <c r="H79" s="108"/>
      <c r="I79" s="142"/>
      <c r="J79" s="53">
        <v>10</v>
      </c>
      <c r="L79" s="105">
        <v>9</v>
      </c>
    </row>
    <row r="80" spans="1:12" ht="15.75" customHeight="1" x14ac:dyDescent="0.25">
      <c r="A80" s="156">
        <v>15</v>
      </c>
      <c r="B80" s="173" t="s">
        <v>38</v>
      </c>
      <c r="C80" s="174"/>
      <c r="D80" s="92">
        <v>3</v>
      </c>
      <c r="E80" s="110" t="s">
        <v>94</v>
      </c>
      <c r="F80" s="95" t="s">
        <v>95</v>
      </c>
      <c r="G80" s="106">
        <f>G81+G82+G83+G85</f>
        <v>0</v>
      </c>
      <c r="H80" s="106">
        <f>H81+H82+H83+H85</f>
        <v>0</v>
      </c>
      <c r="I80" s="135" t="s">
        <v>102</v>
      </c>
    </row>
    <row r="81" spans="1:12" ht="15.75" x14ac:dyDescent="0.25">
      <c r="A81" s="157"/>
      <c r="B81" s="55" t="s">
        <v>43</v>
      </c>
      <c r="C81" s="126" t="s">
        <v>39</v>
      </c>
      <c r="D81" s="83"/>
      <c r="E81" s="83">
        <v>3</v>
      </c>
      <c r="F81" s="83"/>
      <c r="G81" s="84"/>
      <c r="H81" s="84"/>
      <c r="I81" s="146"/>
    </row>
    <row r="82" spans="1:12" ht="15.75" x14ac:dyDescent="0.25">
      <c r="A82" s="157"/>
      <c r="B82" s="59" t="s">
        <v>44</v>
      </c>
      <c r="C82" s="128" t="s">
        <v>40</v>
      </c>
      <c r="D82" s="90"/>
      <c r="E82" s="90">
        <v>2</v>
      </c>
      <c r="F82" s="90"/>
      <c r="G82" s="86"/>
      <c r="H82" s="86"/>
      <c r="I82" s="147"/>
    </row>
    <row r="83" spans="1:12" ht="15.75" x14ac:dyDescent="0.25">
      <c r="A83" s="157"/>
      <c r="B83" s="59" t="s">
        <v>45</v>
      </c>
      <c r="C83" s="130" t="s">
        <v>41</v>
      </c>
      <c r="D83" s="91"/>
      <c r="E83" s="91">
        <v>0</v>
      </c>
      <c r="F83" s="91"/>
      <c r="G83" s="97"/>
      <c r="H83" s="97"/>
      <c r="I83" s="147"/>
    </row>
    <row r="84" spans="1:12" ht="15.75" x14ac:dyDescent="0.25">
      <c r="A84" s="157"/>
      <c r="B84" s="124" t="s">
        <v>46</v>
      </c>
      <c r="C84" s="127" t="s">
        <v>54</v>
      </c>
      <c r="D84" s="85"/>
      <c r="E84" s="85"/>
      <c r="F84" s="85">
        <v>1</v>
      </c>
      <c r="G84" s="48"/>
      <c r="H84" s="48"/>
      <c r="I84" s="150"/>
    </row>
    <row r="85" spans="1:12" ht="30" x14ac:dyDescent="0.25">
      <c r="A85" s="157"/>
      <c r="B85" s="74" t="s">
        <v>47</v>
      </c>
      <c r="C85" s="129" t="s">
        <v>185</v>
      </c>
      <c r="D85" s="87"/>
      <c r="E85" s="87"/>
      <c r="F85" s="87">
        <v>1</v>
      </c>
      <c r="G85" s="88"/>
      <c r="H85" s="88"/>
      <c r="I85" s="148"/>
    </row>
    <row r="86" spans="1:12" ht="30.75" customHeight="1" x14ac:dyDescent="0.25">
      <c r="A86" s="156">
        <v>16</v>
      </c>
      <c r="B86" s="173" t="s">
        <v>186</v>
      </c>
      <c r="C86" s="174"/>
      <c r="D86" s="82">
        <v>4</v>
      </c>
      <c r="E86" s="110" t="s">
        <v>94</v>
      </c>
      <c r="F86" s="95" t="s">
        <v>95</v>
      </c>
      <c r="G86" s="106">
        <f>G87+G88+G90+G91</f>
        <v>0</v>
      </c>
      <c r="H86" s="106">
        <f>H87+H88+H90+H91</f>
        <v>0</v>
      </c>
      <c r="I86" s="135" t="s">
        <v>103</v>
      </c>
    </row>
    <row r="87" spans="1:12" ht="15.75" customHeight="1" x14ac:dyDescent="0.25">
      <c r="A87" s="157"/>
      <c r="B87" s="55" t="s">
        <v>43</v>
      </c>
      <c r="C87" s="126" t="s">
        <v>69</v>
      </c>
      <c r="D87" s="83"/>
      <c r="E87" s="83">
        <v>3</v>
      </c>
      <c r="F87" s="83"/>
      <c r="G87" s="84"/>
      <c r="H87" s="84"/>
      <c r="I87" s="160" t="s">
        <v>140</v>
      </c>
    </row>
    <row r="88" spans="1:12" ht="15.75" x14ac:dyDescent="0.25">
      <c r="A88" s="157"/>
      <c r="B88" s="74" t="s">
        <v>44</v>
      </c>
      <c r="C88" s="98" t="s">
        <v>70</v>
      </c>
      <c r="D88" s="99"/>
      <c r="E88" s="87"/>
      <c r="F88" s="87">
        <v>3</v>
      </c>
      <c r="G88" s="88"/>
      <c r="H88" s="88"/>
      <c r="I88" s="161"/>
    </row>
    <row r="89" spans="1:12" ht="42.75" customHeight="1" x14ac:dyDescent="0.25">
      <c r="A89" s="157"/>
      <c r="B89" s="181" t="s">
        <v>187</v>
      </c>
      <c r="C89" s="182"/>
      <c r="D89" s="100"/>
      <c r="E89" s="95"/>
      <c r="F89" s="95"/>
      <c r="G89" s="48"/>
      <c r="H89" s="48"/>
      <c r="I89" s="136" t="s">
        <v>104</v>
      </c>
    </row>
    <row r="90" spans="1:12" ht="15.75" x14ac:dyDescent="0.25">
      <c r="A90" s="157"/>
      <c r="B90" s="55" t="s">
        <v>45</v>
      </c>
      <c r="C90" s="126" t="s">
        <v>69</v>
      </c>
      <c r="D90" s="83"/>
      <c r="E90" s="83">
        <v>2</v>
      </c>
      <c r="F90" s="83"/>
      <c r="G90" s="84"/>
      <c r="H90" s="84"/>
      <c r="I90" s="160" t="s">
        <v>140</v>
      </c>
    </row>
    <row r="91" spans="1:12" ht="15.75" x14ac:dyDescent="0.25">
      <c r="A91" s="157"/>
      <c r="B91" s="74" t="s">
        <v>46</v>
      </c>
      <c r="C91" s="98" t="s">
        <v>70</v>
      </c>
      <c r="D91" s="99"/>
      <c r="E91" s="87"/>
      <c r="F91" s="87">
        <v>2</v>
      </c>
      <c r="G91" s="88"/>
      <c r="H91" s="88"/>
      <c r="I91" s="161"/>
    </row>
    <row r="92" spans="1:12" ht="15.75" x14ac:dyDescent="0.25">
      <c r="A92" s="178" t="s">
        <v>84</v>
      </c>
      <c r="B92" s="179"/>
      <c r="C92" s="180"/>
      <c r="D92" s="101">
        <f>D80+D86</f>
        <v>7</v>
      </c>
      <c r="E92" s="85"/>
      <c r="F92" s="85"/>
      <c r="G92" s="50">
        <f>G86+G80</f>
        <v>0</v>
      </c>
      <c r="H92" s="50">
        <f>H86+H80</f>
        <v>0</v>
      </c>
      <c r="I92" s="151"/>
    </row>
    <row r="93" spans="1:12" ht="15" customHeight="1" x14ac:dyDescent="0.25">
      <c r="A93" s="52" t="s">
        <v>53</v>
      </c>
      <c r="B93" s="173" t="s">
        <v>89</v>
      </c>
      <c r="C93" s="183"/>
      <c r="D93" s="173"/>
      <c r="E93" s="183"/>
      <c r="F93" s="183"/>
      <c r="G93" s="183"/>
      <c r="H93" s="183"/>
      <c r="I93" s="174"/>
      <c r="J93" s="53">
        <v>32</v>
      </c>
      <c r="L93" s="105">
        <v>25</v>
      </c>
    </row>
    <row r="94" spans="1:12" ht="29.25" customHeight="1" x14ac:dyDescent="0.25">
      <c r="A94" s="156">
        <v>17</v>
      </c>
      <c r="B94" s="173" t="s">
        <v>160</v>
      </c>
      <c r="C94" s="174"/>
      <c r="D94" s="118">
        <v>3</v>
      </c>
      <c r="E94" s="110" t="s">
        <v>94</v>
      </c>
      <c r="F94" s="95"/>
      <c r="G94" s="51">
        <f>+G95+G96+G97</f>
        <v>0</v>
      </c>
      <c r="H94" s="51">
        <f>+H95+H96+H97</f>
        <v>0</v>
      </c>
      <c r="I94" s="136" t="s">
        <v>110</v>
      </c>
    </row>
    <row r="95" spans="1:12" ht="15.75" x14ac:dyDescent="0.25">
      <c r="A95" s="157"/>
      <c r="B95" s="55" t="s">
        <v>43</v>
      </c>
      <c r="C95" s="126" t="s">
        <v>131</v>
      </c>
      <c r="D95" s="83"/>
      <c r="E95" s="83">
        <v>3</v>
      </c>
      <c r="F95" s="83"/>
      <c r="G95" s="84"/>
      <c r="H95" s="84"/>
      <c r="I95" s="161"/>
    </row>
    <row r="96" spans="1:12" ht="15.75" x14ac:dyDescent="0.25">
      <c r="A96" s="157"/>
      <c r="B96" s="59" t="s">
        <v>45</v>
      </c>
      <c r="C96" s="128" t="s">
        <v>55</v>
      </c>
      <c r="D96" s="91"/>
      <c r="E96" s="91">
        <v>2</v>
      </c>
      <c r="F96" s="91"/>
      <c r="G96" s="97"/>
      <c r="H96" s="97"/>
      <c r="I96" s="161"/>
    </row>
    <row r="97" spans="1:9" ht="15.75" x14ac:dyDescent="0.25">
      <c r="A97" s="157"/>
      <c r="B97" s="124" t="s">
        <v>46</v>
      </c>
      <c r="C97" s="131" t="s">
        <v>188</v>
      </c>
      <c r="D97" s="89"/>
      <c r="E97" s="89">
        <v>1</v>
      </c>
      <c r="F97" s="89"/>
      <c r="G97" s="102"/>
      <c r="H97" s="102"/>
      <c r="I97" s="162"/>
    </row>
    <row r="98" spans="1:9" ht="29.25" customHeight="1" x14ac:dyDescent="0.25">
      <c r="A98" s="156">
        <v>18</v>
      </c>
      <c r="B98" s="173" t="s">
        <v>189</v>
      </c>
      <c r="C98" s="174"/>
      <c r="D98" s="52">
        <v>3</v>
      </c>
      <c r="E98" s="110" t="s">
        <v>94</v>
      </c>
      <c r="F98" s="95"/>
      <c r="G98" s="106">
        <f>G99+G100+G101</f>
        <v>0</v>
      </c>
      <c r="H98" s="106">
        <f>H99+H100+H101</f>
        <v>0</v>
      </c>
      <c r="I98" s="136" t="s">
        <v>110</v>
      </c>
    </row>
    <row r="99" spans="1:9" ht="15.75" x14ac:dyDescent="0.25">
      <c r="A99" s="157"/>
      <c r="B99" s="55" t="s">
        <v>43</v>
      </c>
      <c r="C99" s="126" t="s">
        <v>129</v>
      </c>
      <c r="D99" s="83"/>
      <c r="E99" s="85">
        <v>3</v>
      </c>
      <c r="F99" s="85"/>
      <c r="G99" s="48"/>
      <c r="H99" s="48"/>
      <c r="I99" s="161" t="s">
        <v>141</v>
      </c>
    </row>
    <row r="100" spans="1:9" ht="15.75" x14ac:dyDescent="0.25">
      <c r="A100" s="157"/>
      <c r="B100" s="59" t="s">
        <v>44</v>
      </c>
      <c r="C100" s="128" t="s">
        <v>130</v>
      </c>
      <c r="D100" s="90"/>
      <c r="E100" s="89">
        <v>2</v>
      </c>
      <c r="F100" s="89"/>
      <c r="G100" s="102"/>
      <c r="H100" s="102"/>
      <c r="I100" s="161"/>
    </row>
    <row r="101" spans="1:9" ht="15.75" x14ac:dyDescent="0.25">
      <c r="A101" s="158"/>
      <c r="B101" s="74" t="s">
        <v>45</v>
      </c>
      <c r="C101" s="129" t="s">
        <v>143</v>
      </c>
      <c r="D101" s="87"/>
      <c r="E101" s="87">
        <v>1</v>
      </c>
      <c r="F101" s="87"/>
      <c r="G101" s="88"/>
      <c r="H101" s="88"/>
      <c r="I101" s="162"/>
    </row>
    <row r="102" spans="1:9" ht="30" customHeight="1" x14ac:dyDescent="0.25">
      <c r="A102" s="156">
        <v>19</v>
      </c>
      <c r="B102" s="173" t="s">
        <v>155</v>
      </c>
      <c r="C102" s="174"/>
      <c r="D102" s="52">
        <v>3</v>
      </c>
      <c r="E102" s="110" t="s">
        <v>94</v>
      </c>
      <c r="F102" s="95"/>
      <c r="G102" s="106">
        <f>G103+G104+G105</f>
        <v>0</v>
      </c>
      <c r="H102" s="106">
        <f>H103+H104+H105</f>
        <v>0</v>
      </c>
      <c r="I102" s="136" t="s">
        <v>110</v>
      </c>
    </row>
    <row r="103" spans="1:9" ht="15.75" x14ac:dyDescent="0.25">
      <c r="A103" s="157"/>
      <c r="B103" s="55" t="s">
        <v>43</v>
      </c>
      <c r="C103" s="126" t="s">
        <v>129</v>
      </c>
      <c r="D103" s="83"/>
      <c r="E103" s="85">
        <v>3</v>
      </c>
      <c r="F103" s="85"/>
      <c r="G103" s="48"/>
      <c r="H103" s="48"/>
      <c r="I103" s="161" t="s">
        <v>141</v>
      </c>
    </row>
    <row r="104" spans="1:9" ht="15.75" x14ac:dyDescent="0.25">
      <c r="A104" s="157"/>
      <c r="B104" s="59" t="s">
        <v>44</v>
      </c>
      <c r="C104" s="128" t="s">
        <v>130</v>
      </c>
      <c r="D104" s="90"/>
      <c r="E104" s="89">
        <v>2</v>
      </c>
      <c r="F104" s="89"/>
      <c r="G104" s="102"/>
      <c r="H104" s="102"/>
      <c r="I104" s="161"/>
    </row>
    <row r="105" spans="1:9" ht="15.75" x14ac:dyDescent="0.25">
      <c r="A105" s="157"/>
      <c r="B105" s="74" t="s">
        <v>45</v>
      </c>
      <c r="C105" s="129" t="s">
        <v>71</v>
      </c>
      <c r="D105" s="87"/>
      <c r="E105" s="87">
        <v>1</v>
      </c>
      <c r="F105" s="87"/>
      <c r="G105" s="88"/>
      <c r="H105" s="88"/>
      <c r="I105" s="162"/>
    </row>
    <row r="106" spans="1:9" ht="31.5" customHeight="1" x14ac:dyDescent="0.25">
      <c r="A106" s="156">
        <v>20</v>
      </c>
      <c r="B106" s="173" t="s">
        <v>161</v>
      </c>
      <c r="C106" s="174"/>
      <c r="D106" s="82">
        <v>4</v>
      </c>
      <c r="E106" s="110" t="s">
        <v>94</v>
      </c>
      <c r="F106" s="95"/>
      <c r="G106" s="106">
        <f>G107+G108</f>
        <v>0</v>
      </c>
      <c r="H106" s="106">
        <f>H107+H108</f>
        <v>0</v>
      </c>
      <c r="I106" s="136" t="s">
        <v>110</v>
      </c>
    </row>
    <row r="107" spans="1:9" ht="15.75" x14ac:dyDescent="0.25">
      <c r="A107" s="157"/>
      <c r="B107" s="55" t="s">
        <v>43</v>
      </c>
      <c r="C107" s="126" t="s">
        <v>190</v>
      </c>
      <c r="D107" s="83"/>
      <c r="E107" s="83">
        <v>4</v>
      </c>
      <c r="F107" s="83"/>
      <c r="G107" s="84"/>
      <c r="H107" s="84"/>
      <c r="I107" s="160" t="s">
        <v>141</v>
      </c>
    </row>
    <row r="108" spans="1:9" ht="15.75" x14ac:dyDescent="0.25">
      <c r="A108" s="157"/>
      <c r="B108" s="59" t="s">
        <v>44</v>
      </c>
      <c r="C108" s="128" t="s">
        <v>191</v>
      </c>
      <c r="D108" s="90"/>
      <c r="E108" s="90">
        <v>2</v>
      </c>
      <c r="F108" s="90"/>
      <c r="G108" s="86"/>
      <c r="H108" s="86"/>
      <c r="I108" s="161"/>
    </row>
    <row r="109" spans="1:9" ht="29.25" customHeight="1" x14ac:dyDescent="0.25">
      <c r="A109" s="156">
        <v>21</v>
      </c>
      <c r="B109" s="173" t="s">
        <v>162</v>
      </c>
      <c r="C109" s="174"/>
      <c r="D109" s="82">
        <v>3</v>
      </c>
      <c r="E109" s="110" t="s">
        <v>94</v>
      </c>
      <c r="F109" s="95"/>
      <c r="G109" s="106">
        <f>G110+G111</f>
        <v>0</v>
      </c>
      <c r="H109" s="106">
        <f>H110+H111</f>
        <v>0</v>
      </c>
      <c r="I109" s="136" t="s">
        <v>110</v>
      </c>
    </row>
    <row r="110" spans="1:9" ht="15.75" x14ac:dyDescent="0.25">
      <c r="A110" s="157"/>
      <c r="B110" s="55" t="s">
        <v>43</v>
      </c>
      <c r="C110" s="126" t="s">
        <v>193</v>
      </c>
      <c r="D110" s="83"/>
      <c r="E110" s="83">
        <v>3</v>
      </c>
      <c r="F110" s="83"/>
      <c r="G110" s="84"/>
      <c r="H110" s="84"/>
      <c r="I110" s="160" t="s">
        <v>141</v>
      </c>
    </row>
    <row r="111" spans="1:9" ht="15.75" x14ac:dyDescent="0.25">
      <c r="A111" s="157"/>
      <c r="B111" s="124" t="s">
        <v>44</v>
      </c>
      <c r="C111" s="131" t="s">
        <v>192</v>
      </c>
      <c r="D111" s="89"/>
      <c r="E111" s="89">
        <v>2</v>
      </c>
      <c r="F111" s="89"/>
      <c r="G111" s="102"/>
      <c r="H111" s="102"/>
      <c r="I111" s="161"/>
    </row>
    <row r="112" spans="1:9" ht="30.75" customHeight="1" x14ac:dyDescent="0.25">
      <c r="A112" s="156">
        <v>22</v>
      </c>
      <c r="B112" s="173" t="s">
        <v>163</v>
      </c>
      <c r="C112" s="174"/>
      <c r="D112" s="109">
        <v>2</v>
      </c>
      <c r="E112" s="110" t="s">
        <v>94</v>
      </c>
      <c r="F112" s="95"/>
      <c r="G112" s="106">
        <f>G113+G114</f>
        <v>0</v>
      </c>
      <c r="H112" s="106">
        <f>H113+H114</f>
        <v>0</v>
      </c>
      <c r="I112" s="136" t="s">
        <v>110</v>
      </c>
    </row>
    <row r="113" spans="1:9" ht="16.5" customHeight="1" x14ac:dyDescent="0.25">
      <c r="A113" s="157"/>
      <c r="B113" s="55" t="s">
        <v>43</v>
      </c>
      <c r="C113" s="126" t="s">
        <v>127</v>
      </c>
      <c r="D113" s="83"/>
      <c r="E113" s="83">
        <v>2</v>
      </c>
      <c r="F113" s="83"/>
      <c r="G113" s="84"/>
      <c r="H113" s="84"/>
      <c r="I113" s="160" t="s">
        <v>141</v>
      </c>
    </row>
    <row r="114" spans="1:9" ht="15.75" x14ac:dyDescent="0.25">
      <c r="A114" s="157"/>
      <c r="B114" s="124" t="s">
        <v>44</v>
      </c>
      <c r="C114" s="131" t="s">
        <v>128</v>
      </c>
      <c r="D114" s="89"/>
      <c r="E114" s="89">
        <v>1</v>
      </c>
      <c r="F114" s="89"/>
      <c r="G114" s="102"/>
      <c r="H114" s="102"/>
      <c r="I114" s="162"/>
    </row>
    <row r="115" spans="1:9" ht="30" customHeight="1" x14ac:dyDescent="0.25">
      <c r="A115" s="156">
        <v>23</v>
      </c>
      <c r="B115" s="173" t="s">
        <v>164</v>
      </c>
      <c r="C115" s="174"/>
      <c r="D115" s="82">
        <v>3</v>
      </c>
      <c r="E115" s="110" t="s">
        <v>94</v>
      </c>
      <c r="F115" s="95"/>
      <c r="G115" s="106">
        <f>G116+G117</f>
        <v>0</v>
      </c>
      <c r="H115" s="106">
        <f>H116+H117</f>
        <v>0</v>
      </c>
      <c r="I115" s="136" t="s">
        <v>110</v>
      </c>
    </row>
    <row r="116" spans="1:9" ht="15.75" x14ac:dyDescent="0.25">
      <c r="A116" s="157"/>
      <c r="B116" s="78" t="s">
        <v>43</v>
      </c>
      <c r="C116" s="130" t="s">
        <v>126</v>
      </c>
      <c r="D116" s="91"/>
      <c r="E116" s="90">
        <v>3</v>
      </c>
      <c r="F116" s="90"/>
      <c r="G116" s="86"/>
      <c r="H116" s="86"/>
      <c r="I116" s="160" t="s">
        <v>142</v>
      </c>
    </row>
    <row r="117" spans="1:9" ht="15.75" x14ac:dyDescent="0.25">
      <c r="A117" s="157"/>
      <c r="B117" s="123" t="s">
        <v>44</v>
      </c>
      <c r="C117" s="127" t="s">
        <v>36</v>
      </c>
      <c r="D117" s="85"/>
      <c r="E117" s="89">
        <v>1</v>
      </c>
      <c r="F117" s="89"/>
      <c r="G117" s="102"/>
      <c r="H117" s="102"/>
      <c r="I117" s="162"/>
    </row>
    <row r="118" spans="1:9" ht="22.5" x14ac:dyDescent="0.25">
      <c r="A118" s="156">
        <v>24</v>
      </c>
      <c r="B118" s="173" t="s">
        <v>27</v>
      </c>
      <c r="C118" s="174"/>
      <c r="D118" s="82">
        <v>3</v>
      </c>
      <c r="E118" s="110" t="s">
        <v>94</v>
      </c>
      <c r="F118" s="95"/>
      <c r="G118" s="106">
        <f>G119+G121</f>
        <v>0</v>
      </c>
      <c r="H118" s="106">
        <f>H119+H121</f>
        <v>0</v>
      </c>
      <c r="I118" s="136" t="s">
        <v>110</v>
      </c>
    </row>
    <row r="119" spans="1:9" ht="15.75" x14ac:dyDescent="0.25">
      <c r="A119" s="157"/>
      <c r="B119" s="78" t="s">
        <v>43</v>
      </c>
      <c r="C119" s="130" t="s">
        <v>144</v>
      </c>
      <c r="D119" s="91"/>
      <c r="E119" s="90">
        <v>3</v>
      </c>
      <c r="F119" s="90"/>
      <c r="G119" s="86"/>
      <c r="H119" s="86"/>
      <c r="I119" s="160" t="s">
        <v>147</v>
      </c>
    </row>
    <row r="120" spans="1:9" ht="15.75" x14ac:dyDescent="0.25">
      <c r="A120" s="157"/>
      <c r="B120" s="123" t="s">
        <v>44</v>
      </c>
      <c r="C120" s="127" t="s">
        <v>194</v>
      </c>
      <c r="D120" s="85"/>
      <c r="E120" s="89">
        <v>2</v>
      </c>
      <c r="F120" s="89"/>
      <c r="G120" s="102"/>
      <c r="H120" s="102"/>
      <c r="I120" s="161"/>
    </row>
    <row r="121" spans="1:9" ht="15.75" x14ac:dyDescent="0.25">
      <c r="A121" s="157"/>
      <c r="B121" s="123" t="s">
        <v>45</v>
      </c>
      <c r="C121" s="127" t="s">
        <v>8</v>
      </c>
      <c r="D121" s="85"/>
      <c r="E121" s="89">
        <v>1</v>
      </c>
      <c r="F121" s="89"/>
      <c r="G121" s="102"/>
      <c r="H121" s="102"/>
      <c r="I121" s="162"/>
    </row>
    <row r="122" spans="1:9" ht="22.5" x14ac:dyDescent="0.25">
      <c r="A122" s="156">
        <v>25</v>
      </c>
      <c r="B122" s="173" t="s">
        <v>165</v>
      </c>
      <c r="C122" s="174"/>
      <c r="D122" s="82">
        <v>3</v>
      </c>
      <c r="E122" s="110" t="s">
        <v>94</v>
      </c>
      <c r="F122" s="95"/>
      <c r="G122" s="106">
        <f>G123+G124+G125</f>
        <v>0</v>
      </c>
      <c r="H122" s="106">
        <f>H123+H124+H125</f>
        <v>0</v>
      </c>
      <c r="I122" s="136" t="s">
        <v>110</v>
      </c>
    </row>
    <row r="123" spans="1:9" ht="15.75" x14ac:dyDescent="0.25">
      <c r="A123" s="157"/>
      <c r="B123" s="55" t="s">
        <v>43</v>
      </c>
      <c r="C123" s="126" t="s">
        <v>195</v>
      </c>
      <c r="D123" s="83"/>
      <c r="E123" s="83">
        <v>3</v>
      </c>
      <c r="F123" s="83"/>
      <c r="G123" s="84"/>
      <c r="H123" s="84"/>
      <c r="I123" s="160" t="s">
        <v>141</v>
      </c>
    </row>
    <row r="124" spans="1:9" ht="15.75" x14ac:dyDescent="0.25">
      <c r="A124" s="157"/>
      <c r="B124" s="59" t="s">
        <v>44</v>
      </c>
      <c r="C124" s="128" t="s">
        <v>132</v>
      </c>
      <c r="D124" s="90"/>
      <c r="E124" s="90">
        <v>2</v>
      </c>
      <c r="F124" s="90"/>
      <c r="G124" s="86"/>
      <c r="H124" s="86"/>
      <c r="I124" s="161"/>
    </row>
    <row r="125" spans="1:9" ht="15.75" x14ac:dyDescent="0.25">
      <c r="A125" s="158"/>
      <c r="B125" s="74" t="s">
        <v>45</v>
      </c>
      <c r="C125" s="129" t="s">
        <v>72</v>
      </c>
      <c r="D125" s="87"/>
      <c r="E125" s="87">
        <v>1</v>
      </c>
      <c r="F125" s="87"/>
      <c r="G125" s="88"/>
      <c r="H125" s="88"/>
      <c r="I125" s="162"/>
    </row>
    <row r="126" spans="1:9" ht="21.75" customHeight="1" x14ac:dyDescent="0.25">
      <c r="A126" s="67">
        <v>26</v>
      </c>
      <c r="B126" s="173" t="s">
        <v>73</v>
      </c>
      <c r="C126" s="174"/>
      <c r="D126" s="82">
        <v>3</v>
      </c>
      <c r="E126" s="95"/>
      <c r="F126" s="95"/>
      <c r="G126" s="47"/>
      <c r="H126" s="47"/>
      <c r="I126" s="136" t="s">
        <v>133</v>
      </c>
    </row>
    <row r="127" spans="1:9" ht="15.75" x14ac:dyDescent="0.25">
      <c r="A127" s="156">
        <v>27</v>
      </c>
      <c r="B127" s="55" t="s">
        <v>43</v>
      </c>
      <c r="C127" s="126" t="s">
        <v>196</v>
      </c>
      <c r="D127" s="83"/>
      <c r="E127" s="83">
        <v>3</v>
      </c>
      <c r="F127" s="83"/>
      <c r="G127" s="84"/>
      <c r="H127" s="84"/>
      <c r="I127" s="160" t="s">
        <v>146</v>
      </c>
    </row>
    <row r="128" spans="1:9" ht="15.75" x14ac:dyDescent="0.25">
      <c r="A128" s="158"/>
      <c r="B128" s="74" t="s">
        <v>44</v>
      </c>
      <c r="C128" s="129" t="s">
        <v>145</v>
      </c>
      <c r="D128" s="87"/>
      <c r="E128" s="87">
        <v>1</v>
      </c>
      <c r="F128" s="87"/>
      <c r="G128" s="88"/>
      <c r="H128" s="88"/>
      <c r="I128" s="162"/>
    </row>
    <row r="129" spans="1:9" ht="15.75" x14ac:dyDescent="0.25">
      <c r="A129" s="178" t="s">
        <v>150</v>
      </c>
      <c r="B129" s="179"/>
      <c r="C129" s="180"/>
      <c r="D129" s="116">
        <f>D94+D98+D106+D109+D112+D102+D115+D118+D122+D126</f>
        <v>30</v>
      </c>
      <c r="E129" s="117"/>
      <c r="F129" s="117"/>
      <c r="G129" s="51">
        <f>G123+G117</f>
        <v>0</v>
      </c>
      <c r="H129" s="51">
        <f>H123+H117</f>
        <v>0</v>
      </c>
      <c r="I129" s="151"/>
    </row>
    <row r="130" spans="1:9" ht="15.75" x14ac:dyDescent="0.25">
      <c r="A130" s="159" t="s">
        <v>153</v>
      </c>
      <c r="B130" s="159"/>
      <c r="C130" s="159"/>
      <c r="D130" s="116"/>
      <c r="E130" s="117"/>
      <c r="F130" s="117"/>
      <c r="G130" s="51">
        <f>G129+G126+G122+G118+G115+G112+G109+G106+G102+G98+G94+G92+G86+G80+G78+G74+G65+G58+G55+G50+G45+G41+G36+G33+G30+G25+G23+G10</f>
        <v>0</v>
      </c>
      <c r="H130" s="51">
        <f>H129+H126+H122+H118+H115+H112+H109+H106+H102+H98+H94+H92+H86+H80+H78+H74+H65+H58+H55+H50+H45+H41+H36+H33+H30+H25+H23+H10</f>
        <v>0</v>
      </c>
      <c r="I130" s="151"/>
    </row>
    <row r="131" spans="1:9" ht="15.75" x14ac:dyDescent="0.25">
      <c r="A131" s="119"/>
      <c r="B131" s="119"/>
      <c r="C131" s="119"/>
      <c r="D131" s="120"/>
      <c r="E131" s="121"/>
      <c r="F131" s="121"/>
      <c r="G131" s="122"/>
      <c r="H131" s="122"/>
      <c r="I131" s="152"/>
    </row>
    <row r="132" spans="1:9" x14ac:dyDescent="0.25">
      <c r="C132" s="125" t="s">
        <v>112</v>
      </c>
      <c r="G132" s="186" t="s">
        <v>111</v>
      </c>
      <c r="H132" s="186"/>
      <c r="I132" s="186"/>
    </row>
    <row r="141" spans="1:9" x14ac:dyDescent="0.25">
      <c r="A141" s="104"/>
      <c r="B141" s="104"/>
      <c r="C141" s="104"/>
      <c r="D141" s="104"/>
      <c r="E141" s="104"/>
      <c r="F141" s="104"/>
      <c r="I141" s="153"/>
    </row>
  </sheetData>
  <mergeCells count="87">
    <mergeCell ref="G132:I132"/>
    <mergeCell ref="A86:A91"/>
    <mergeCell ref="I95:I97"/>
    <mergeCell ref="A94:A97"/>
    <mergeCell ref="A106:A108"/>
    <mergeCell ref="A115:A117"/>
    <mergeCell ref="A129:C129"/>
    <mergeCell ref="A102:A105"/>
    <mergeCell ref="A98:A101"/>
    <mergeCell ref="B94:C94"/>
    <mergeCell ref="B122:C122"/>
    <mergeCell ref="B118:C118"/>
    <mergeCell ref="B24:C24"/>
    <mergeCell ref="B79:C79"/>
    <mergeCell ref="B93:C93"/>
    <mergeCell ref="I87:I88"/>
    <mergeCell ref="I90:I91"/>
    <mergeCell ref="I43:I44"/>
    <mergeCell ref="I47:I49"/>
    <mergeCell ref="B36:C36"/>
    <mergeCell ref="B41:C41"/>
    <mergeCell ref="B65:C65"/>
    <mergeCell ref="B50:C50"/>
    <mergeCell ref="B45:C45"/>
    <mergeCell ref="B58:C58"/>
    <mergeCell ref="B80:C80"/>
    <mergeCell ref="I75:I76"/>
    <mergeCell ref="B55:C55"/>
    <mergeCell ref="I127:I128"/>
    <mergeCell ref="B30:C30"/>
    <mergeCell ref="B33:C33"/>
    <mergeCell ref="A58:A64"/>
    <mergeCell ref="A92:C92"/>
    <mergeCell ref="A78:C78"/>
    <mergeCell ref="B74:C74"/>
    <mergeCell ref="I113:I114"/>
    <mergeCell ref="I110:I111"/>
    <mergeCell ref="A112:A114"/>
    <mergeCell ref="B112:C112"/>
    <mergeCell ref="B89:C89"/>
    <mergeCell ref="D93:I93"/>
    <mergeCell ref="I107:I108"/>
    <mergeCell ref="A50:A54"/>
    <mergeCell ref="I67:I73"/>
    <mergeCell ref="A118:A121"/>
    <mergeCell ref="A127:A128"/>
    <mergeCell ref="B115:C115"/>
    <mergeCell ref="A74:A77"/>
    <mergeCell ref="A122:A125"/>
    <mergeCell ref="B126:C126"/>
    <mergeCell ref="B109:C109"/>
    <mergeCell ref="B102:C102"/>
    <mergeCell ref="B106:C106"/>
    <mergeCell ref="A109:A111"/>
    <mergeCell ref="B86:C86"/>
    <mergeCell ref="I103:I105"/>
    <mergeCell ref="G8:G9"/>
    <mergeCell ref="H8:H9"/>
    <mergeCell ref="A23:C23"/>
    <mergeCell ref="A10:A15"/>
    <mergeCell ref="B9:C9"/>
    <mergeCell ref="A17:A22"/>
    <mergeCell ref="D8:F8"/>
    <mergeCell ref="B8:C8"/>
    <mergeCell ref="B25:C25"/>
    <mergeCell ref="B10:C10"/>
    <mergeCell ref="B16:C16"/>
    <mergeCell ref="B17:C17"/>
    <mergeCell ref="I11:I15"/>
    <mergeCell ref="B98:C98"/>
    <mergeCell ref="A45:A49"/>
    <mergeCell ref="A41:A44"/>
    <mergeCell ref="A130:C130"/>
    <mergeCell ref="A25:A29"/>
    <mergeCell ref="B21:B22"/>
    <mergeCell ref="I123:I125"/>
    <mergeCell ref="I119:I121"/>
    <mergeCell ref="I116:I117"/>
    <mergeCell ref="A30:A32"/>
    <mergeCell ref="A33:A35"/>
    <mergeCell ref="I52:I54"/>
    <mergeCell ref="I38:I40"/>
    <mergeCell ref="A80:A85"/>
    <mergeCell ref="A65:A73"/>
    <mergeCell ref="A36:A40"/>
    <mergeCell ref="A55:A57"/>
    <mergeCell ref="I99:I101"/>
  </mergeCells>
  <pageMargins left="0.41666666666666669" right="0.21875" top="0.4375" bottom="0.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H49"/>
  <sheetViews>
    <sheetView topLeftCell="A34" zoomScaleNormal="100" workbookViewId="0">
      <selection activeCell="K42" sqref="K42"/>
    </sheetView>
  </sheetViews>
  <sheetFormatPr defaultRowHeight="15" x14ac:dyDescent="0.25"/>
  <cols>
    <col min="1" max="2" width="4.28515625" style="4" customWidth="1"/>
    <col min="3" max="3" width="46.7109375" style="5" customWidth="1"/>
    <col min="4" max="4" width="6.140625" style="26" bestFit="1" customWidth="1"/>
    <col min="5" max="5" width="10.28515625" style="26" customWidth="1"/>
    <col min="6" max="6" width="8.5703125" style="26" customWidth="1"/>
    <col min="7" max="7" width="8.5703125" style="5" customWidth="1"/>
    <col min="8" max="8" width="20" style="5" customWidth="1"/>
    <col min="9" max="16384" width="9.140625" style="5"/>
  </cols>
  <sheetData>
    <row r="9" spans="1:8" ht="51" x14ac:dyDescent="0.25">
      <c r="A9" s="6" t="s">
        <v>0</v>
      </c>
      <c r="B9" s="194" t="s">
        <v>28</v>
      </c>
      <c r="C9" s="195"/>
      <c r="D9" s="7" t="s">
        <v>82</v>
      </c>
      <c r="E9" s="8" t="s">
        <v>32</v>
      </c>
      <c r="F9" s="8" t="s">
        <v>31</v>
      </c>
      <c r="G9" s="8" t="s">
        <v>30</v>
      </c>
      <c r="H9" s="33" t="s">
        <v>24</v>
      </c>
    </row>
    <row r="10" spans="1:8" ht="34.5" customHeight="1" x14ac:dyDescent="0.25">
      <c r="A10" s="6">
        <v>1</v>
      </c>
      <c r="B10" s="196" t="s">
        <v>49</v>
      </c>
      <c r="C10" s="197"/>
      <c r="D10" s="9">
        <v>10</v>
      </c>
      <c r="E10" s="10">
        <v>10</v>
      </c>
      <c r="F10" s="10"/>
      <c r="G10" s="31"/>
      <c r="H10" s="203" t="s">
        <v>51</v>
      </c>
    </row>
    <row r="11" spans="1:8" ht="34.5" customHeight="1" x14ac:dyDescent="0.25">
      <c r="A11" s="6">
        <v>2</v>
      </c>
      <c r="B11" s="196" t="s">
        <v>50</v>
      </c>
      <c r="C11" s="197"/>
      <c r="D11" s="9">
        <v>10</v>
      </c>
      <c r="E11" s="10">
        <v>10</v>
      </c>
      <c r="F11" s="10"/>
      <c r="G11" s="31"/>
      <c r="H11" s="204"/>
    </row>
    <row r="12" spans="1:8" ht="20.25" customHeight="1" x14ac:dyDescent="0.25">
      <c r="A12" s="6">
        <v>3</v>
      </c>
      <c r="B12" s="201" t="s">
        <v>136</v>
      </c>
      <c r="C12" s="202"/>
      <c r="D12" s="15">
        <v>10</v>
      </c>
      <c r="E12" s="10">
        <v>10</v>
      </c>
      <c r="F12" s="10"/>
      <c r="G12" s="31"/>
      <c r="H12" s="34" t="s">
        <v>57</v>
      </c>
    </row>
    <row r="13" spans="1:8" ht="31.5" customHeight="1" x14ac:dyDescent="0.25">
      <c r="A13" s="188">
        <v>4</v>
      </c>
      <c r="B13" s="191" t="s">
        <v>200</v>
      </c>
      <c r="C13" s="192"/>
      <c r="D13" s="1">
        <v>10</v>
      </c>
      <c r="E13" s="10"/>
      <c r="F13" s="10"/>
      <c r="G13" s="31"/>
      <c r="H13" s="31"/>
    </row>
    <row r="14" spans="1:8" ht="15.75" x14ac:dyDescent="0.25">
      <c r="A14" s="188"/>
      <c r="B14" s="11" t="s">
        <v>43</v>
      </c>
      <c r="C14" s="18" t="s">
        <v>11</v>
      </c>
      <c r="D14" s="19"/>
      <c r="E14" s="36">
        <v>10</v>
      </c>
      <c r="F14" s="36"/>
      <c r="G14" s="37"/>
      <c r="H14" s="198"/>
    </row>
    <row r="15" spans="1:8" ht="15.75" x14ac:dyDescent="0.25">
      <c r="A15" s="188"/>
      <c r="B15" s="13" t="s">
        <v>44</v>
      </c>
      <c r="C15" s="23" t="s">
        <v>12</v>
      </c>
      <c r="D15" s="22"/>
      <c r="E15" s="38">
        <v>7</v>
      </c>
      <c r="F15" s="38"/>
      <c r="G15" s="39"/>
      <c r="H15" s="199"/>
    </row>
    <row r="16" spans="1:8" ht="15.75" x14ac:dyDescent="0.25">
      <c r="A16" s="188"/>
      <c r="B16" s="13" t="s">
        <v>45</v>
      </c>
      <c r="C16" s="23" t="s">
        <v>13</v>
      </c>
      <c r="D16" s="22"/>
      <c r="E16" s="38">
        <v>5</v>
      </c>
      <c r="F16" s="38"/>
      <c r="G16" s="39"/>
      <c r="H16" s="199"/>
    </row>
    <row r="17" spans="1:8" ht="15.75" x14ac:dyDescent="0.25">
      <c r="A17" s="188"/>
      <c r="B17" s="16" t="s">
        <v>46</v>
      </c>
      <c r="C17" s="2" t="s">
        <v>10</v>
      </c>
      <c r="D17" s="3"/>
      <c r="E17" s="40">
        <v>3</v>
      </c>
      <c r="F17" s="40"/>
      <c r="G17" s="41"/>
      <c r="H17" s="200"/>
    </row>
    <row r="18" spans="1:8" ht="33" customHeight="1" x14ac:dyDescent="0.25">
      <c r="A18" s="189">
        <v>5</v>
      </c>
      <c r="B18" s="191" t="s">
        <v>199</v>
      </c>
      <c r="C18" s="192"/>
      <c r="D18" s="1">
        <v>5</v>
      </c>
      <c r="E18" s="10"/>
      <c r="F18" s="10"/>
      <c r="G18" s="31"/>
      <c r="H18" s="31"/>
    </row>
    <row r="19" spans="1:8" ht="15.75" x14ac:dyDescent="0.25">
      <c r="A19" s="190"/>
      <c r="B19" s="11" t="s">
        <v>43</v>
      </c>
      <c r="C19" s="18" t="s">
        <v>11</v>
      </c>
      <c r="D19" s="19"/>
      <c r="E19" s="12">
        <v>5</v>
      </c>
      <c r="F19" s="12"/>
      <c r="G19" s="28"/>
      <c r="H19" s="198"/>
    </row>
    <row r="20" spans="1:8" ht="15.75" x14ac:dyDescent="0.25">
      <c r="A20" s="190"/>
      <c r="B20" s="13" t="s">
        <v>44</v>
      </c>
      <c r="C20" s="23" t="s">
        <v>12</v>
      </c>
      <c r="D20" s="22"/>
      <c r="E20" s="14">
        <v>4</v>
      </c>
      <c r="F20" s="14"/>
      <c r="G20" s="29"/>
      <c r="H20" s="199"/>
    </row>
    <row r="21" spans="1:8" ht="15.75" x14ac:dyDescent="0.25">
      <c r="A21" s="190"/>
      <c r="B21" s="13" t="s">
        <v>45</v>
      </c>
      <c r="C21" s="23" t="s">
        <v>13</v>
      </c>
      <c r="D21" s="22"/>
      <c r="E21" s="14">
        <v>3</v>
      </c>
      <c r="F21" s="14"/>
      <c r="G21" s="29"/>
      <c r="H21" s="199"/>
    </row>
    <row r="22" spans="1:8" ht="15.75" x14ac:dyDescent="0.25">
      <c r="A22" s="193"/>
      <c r="B22" s="45" t="s">
        <v>46</v>
      </c>
      <c r="C22" s="46" t="s">
        <v>10</v>
      </c>
      <c r="D22" s="3"/>
      <c r="E22" s="32">
        <v>2</v>
      </c>
      <c r="F22" s="32"/>
      <c r="G22" s="30"/>
      <c r="H22" s="200"/>
    </row>
    <row r="23" spans="1:8" ht="32.25" customHeight="1" x14ac:dyDescent="0.25">
      <c r="A23" s="189">
        <v>6</v>
      </c>
      <c r="B23" s="191" t="s">
        <v>197</v>
      </c>
      <c r="C23" s="192"/>
      <c r="D23" s="1">
        <v>10</v>
      </c>
      <c r="E23" s="10"/>
      <c r="F23" s="10"/>
      <c r="G23" s="31"/>
      <c r="H23" s="31"/>
    </row>
    <row r="24" spans="1:8" ht="15.75" x14ac:dyDescent="0.25">
      <c r="A24" s="190"/>
      <c r="B24" s="11" t="s">
        <v>43</v>
      </c>
      <c r="C24" s="18" t="s">
        <v>15</v>
      </c>
      <c r="D24" s="19"/>
      <c r="E24" s="36">
        <v>10</v>
      </c>
      <c r="F24" s="36"/>
      <c r="G24" s="37"/>
      <c r="H24" s="198"/>
    </row>
    <row r="25" spans="1:8" ht="15.75" x14ac:dyDescent="0.25">
      <c r="A25" s="190"/>
      <c r="B25" s="13" t="s">
        <v>44</v>
      </c>
      <c r="C25" s="23" t="s">
        <v>14</v>
      </c>
      <c r="D25" s="22"/>
      <c r="E25" s="38">
        <v>7</v>
      </c>
      <c r="F25" s="38"/>
      <c r="G25" s="39"/>
      <c r="H25" s="199"/>
    </row>
    <row r="26" spans="1:8" ht="15.75" x14ac:dyDescent="0.25">
      <c r="A26" s="193"/>
      <c r="B26" s="16" t="s">
        <v>45</v>
      </c>
      <c r="C26" s="2" t="s">
        <v>78</v>
      </c>
      <c r="D26" s="3"/>
      <c r="E26" s="40">
        <v>3</v>
      </c>
      <c r="F26" s="40"/>
      <c r="G26" s="41"/>
      <c r="H26" s="200"/>
    </row>
    <row r="27" spans="1:8" ht="30.75" customHeight="1" x14ac:dyDescent="0.25">
      <c r="A27" s="188">
        <v>7</v>
      </c>
      <c r="B27" s="191" t="s">
        <v>198</v>
      </c>
      <c r="C27" s="192"/>
      <c r="D27" s="1">
        <v>10</v>
      </c>
      <c r="E27" s="10"/>
      <c r="F27" s="10"/>
      <c r="G27" s="31"/>
      <c r="H27" s="31"/>
    </row>
    <row r="28" spans="1:8" ht="15.75" x14ac:dyDescent="0.25">
      <c r="A28" s="188"/>
      <c r="B28" s="20" t="s">
        <v>43</v>
      </c>
      <c r="C28" s="21" t="s">
        <v>14</v>
      </c>
      <c r="D28" s="19"/>
      <c r="E28" s="42">
        <v>10</v>
      </c>
      <c r="F28" s="42"/>
      <c r="G28" s="27"/>
      <c r="H28" s="198"/>
    </row>
    <row r="29" spans="1:8" ht="15.75" x14ac:dyDescent="0.25">
      <c r="A29" s="188"/>
      <c r="B29" s="13" t="s">
        <v>44</v>
      </c>
      <c r="C29" s="23" t="s">
        <v>77</v>
      </c>
      <c r="D29" s="22"/>
      <c r="E29" s="38">
        <v>7</v>
      </c>
      <c r="F29" s="38"/>
      <c r="G29" s="39"/>
      <c r="H29" s="199"/>
    </row>
    <row r="30" spans="1:8" ht="15.75" x14ac:dyDescent="0.25">
      <c r="A30" s="188"/>
      <c r="B30" s="16" t="s">
        <v>45</v>
      </c>
      <c r="C30" s="2" t="s">
        <v>149</v>
      </c>
      <c r="D30" s="3"/>
      <c r="E30" s="40">
        <v>3</v>
      </c>
      <c r="F30" s="40"/>
      <c r="G30" s="41"/>
      <c r="H30" s="200"/>
    </row>
    <row r="31" spans="1:8" ht="33" customHeight="1" x14ac:dyDescent="0.25">
      <c r="A31" s="189">
        <v>8</v>
      </c>
      <c r="B31" s="191" t="s">
        <v>83</v>
      </c>
      <c r="C31" s="192"/>
      <c r="D31" s="25">
        <v>5</v>
      </c>
      <c r="E31" s="10"/>
      <c r="F31" s="10"/>
      <c r="G31" s="31"/>
      <c r="H31" s="31"/>
    </row>
    <row r="32" spans="1:8" ht="15.75" x14ac:dyDescent="0.25">
      <c r="A32" s="190"/>
      <c r="B32" s="11" t="s">
        <v>43</v>
      </c>
      <c r="C32" s="18" t="s">
        <v>21</v>
      </c>
      <c r="D32" s="19"/>
      <c r="E32" s="12">
        <v>5</v>
      </c>
      <c r="F32" s="12"/>
      <c r="G32" s="28"/>
      <c r="H32" s="198"/>
    </row>
    <row r="33" spans="1:8" ht="15.75" x14ac:dyDescent="0.25">
      <c r="A33" s="190"/>
      <c r="B33" s="13" t="s">
        <v>44</v>
      </c>
      <c r="C33" s="23" t="s">
        <v>22</v>
      </c>
      <c r="D33" s="22"/>
      <c r="E33" s="14">
        <v>4</v>
      </c>
      <c r="F33" s="14"/>
      <c r="G33" s="29"/>
      <c r="H33" s="199"/>
    </row>
    <row r="34" spans="1:8" ht="15.75" x14ac:dyDescent="0.25">
      <c r="A34" s="190"/>
      <c r="B34" s="13" t="s">
        <v>45</v>
      </c>
      <c r="C34" s="23" t="s">
        <v>23</v>
      </c>
      <c r="D34" s="22"/>
      <c r="E34" s="14">
        <v>3</v>
      </c>
      <c r="F34" s="14"/>
      <c r="G34" s="29"/>
      <c r="H34" s="199"/>
    </row>
    <row r="35" spans="1:8" ht="15.75" x14ac:dyDescent="0.25">
      <c r="A35" s="190"/>
      <c r="B35" s="13" t="s">
        <v>46</v>
      </c>
      <c r="C35" s="23" t="s">
        <v>33</v>
      </c>
      <c r="D35" s="22"/>
      <c r="E35" s="14">
        <v>2</v>
      </c>
      <c r="F35" s="14"/>
      <c r="G35" s="29"/>
      <c r="H35" s="199"/>
    </row>
    <row r="36" spans="1:8" ht="15.75" x14ac:dyDescent="0.25">
      <c r="A36" s="193"/>
      <c r="B36" s="16"/>
      <c r="C36" s="46" t="s">
        <v>145</v>
      </c>
      <c r="D36" s="3"/>
      <c r="E36" s="32">
        <v>1</v>
      </c>
      <c r="F36" s="32"/>
      <c r="G36" s="30"/>
      <c r="H36" s="200"/>
    </row>
    <row r="37" spans="1:8" ht="29.25" customHeight="1" x14ac:dyDescent="0.25">
      <c r="A37" s="189">
        <v>9</v>
      </c>
      <c r="B37" s="191" t="s">
        <v>139</v>
      </c>
      <c r="C37" s="192"/>
      <c r="D37" s="1">
        <v>10</v>
      </c>
      <c r="E37" s="10"/>
      <c r="F37" s="10"/>
      <c r="G37" s="31"/>
      <c r="H37" s="31"/>
    </row>
    <row r="38" spans="1:8" ht="15.75" x14ac:dyDescent="0.25">
      <c r="A38" s="190"/>
      <c r="B38" s="17" t="s">
        <v>43</v>
      </c>
      <c r="C38" s="24" t="s">
        <v>9</v>
      </c>
      <c r="D38" s="19"/>
      <c r="E38" s="38">
        <v>5</v>
      </c>
      <c r="F38" s="38"/>
      <c r="G38" s="39"/>
      <c r="H38" s="205"/>
    </row>
    <row r="39" spans="1:8" ht="15.75" x14ac:dyDescent="0.25">
      <c r="A39" s="190"/>
      <c r="B39" s="20" t="s">
        <v>44</v>
      </c>
      <c r="C39" s="21" t="s">
        <v>79</v>
      </c>
      <c r="D39" s="3"/>
      <c r="E39" s="43">
        <v>3</v>
      </c>
      <c r="F39" s="43"/>
      <c r="G39" s="44"/>
      <c r="H39" s="206"/>
    </row>
    <row r="40" spans="1:8" ht="15.75" x14ac:dyDescent="0.25">
      <c r="A40" s="189">
        <v>10</v>
      </c>
      <c r="B40" s="191" t="s">
        <v>34</v>
      </c>
      <c r="C40" s="192"/>
      <c r="D40" s="25">
        <v>10</v>
      </c>
      <c r="E40" s="10"/>
      <c r="F40" s="10"/>
      <c r="G40" s="31"/>
      <c r="H40" s="31"/>
    </row>
    <row r="41" spans="1:8" ht="31.5" x14ac:dyDescent="0.25">
      <c r="A41" s="190"/>
      <c r="B41" s="11" t="s">
        <v>43</v>
      </c>
      <c r="C41" s="18" t="s">
        <v>135</v>
      </c>
      <c r="D41" s="19"/>
      <c r="E41" s="36">
        <v>10</v>
      </c>
      <c r="F41" s="36"/>
      <c r="G41" s="37"/>
      <c r="H41" s="198"/>
    </row>
    <row r="42" spans="1:8" ht="31.5" x14ac:dyDescent="0.25">
      <c r="A42" s="190"/>
      <c r="B42" s="16" t="s">
        <v>44</v>
      </c>
      <c r="C42" s="2" t="s">
        <v>134</v>
      </c>
      <c r="D42" s="3"/>
      <c r="E42" s="38">
        <v>7</v>
      </c>
      <c r="F42" s="38"/>
      <c r="G42" s="39"/>
      <c r="H42" s="200"/>
    </row>
    <row r="43" spans="1:8" ht="15.75" x14ac:dyDescent="0.25">
      <c r="A43" s="189">
        <v>11</v>
      </c>
      <c r="B43" s="191" t="s">
        <v>74</v>
      </c>
      <c r="C43" s="192"/>
      <c r="D43" s="25">
        <v>10</v>
      </c>
      <c r="E43" s="10"/>
      <c r="F43" s="10"/>
      <c r="G43" s="31"/>
      <c r="H43" s="31"/>
    </row>
    <row r="44" spans="1:8" ht="15.75" x14ac:dyDescent="0.25">
      <c r="A44" s="190"/>
      <c r="B44" s="11" t="s">
        <v>43</v>
      </c>
      <c r="C44" s="18" t="s">
        <v>75</v>
      </c>
      <c r="D44" s="19"/>
      <c r="E44" s="36">
        <v>10</v>
      </c>
      <c r="F44" s="36"/>
      <c r="G44" s="37"/>
      <c r="H44" s="37"/>
    </row>
    <row r="45" spans="1:8" ht="15.75" x14ac:dyDescent="0.25">
      <c r="A45" s="190"/>
      <c r="B45" s="16" t="s">
        <v>44</v>
      </c>
      <c r="C45" s="2" t="s">
        <v>76</v>
      </c>
      <c r="D45" s="3"/>
      <c r="E45" s="38">
        <v>0</v>
      </c>
      <c r="F45" s="38"/>
      <c r="G45" s="39"/>
      <c r="H45" s="39"/>
    </row>
    <row r="46" spans="1:8" ht="15.75" x14ac:dyDescent="0.25">
      <c r="A46" s="6">
        <v>12</v>
      </c>
      <c r="B46" s="6"/>
      <c r="C46" s="35" t="s">
        <v>16</v>
      </c>
      <c r="D46" s="1"/>
      <c r="E46" s="10">
        <v>10</v>
      </c>
      <c r="F46" s="10"/>
      <c r="G46" s="31"/>
      <c r="H46" s="31"/>
    </row>
    <row r="47" spans="1:8" x14ac:dyDescent="0.25">
      <c r="A47" s="188" t="s">
        <v>29</v>
      </c>
      <c r="B47" s="188"/>
      <c r="C47" s="188"/>
      <c r="D47" s="6">
        <f>D40+D37+D31+D27+D23+D18+D13+D12+D11+D10+D43</f>
        <v>100</v>
      </c>
      <c r="E47" s="6"/>
      <c r="F47" s="6">
        <f>SUM(F10:F46)</f>
        <v>0</v>
      </c>
      <c r="G47" s="6">
        <f>SUM(G10:G46)</f>
        <v>0</v>
      </c>
      <c r="H47" s="31"/>
    </row>
    <row r="49" spans="6:8" x14ac:dyDescent="0.25">
      <c r="F49" s="187" t="s">
        <v>56</v>
      </c>
      <c r="G49" s="187"/>
      <c r="H49" s="187"/>
    </row>
  </sheetData>
  <mergeCells count="30">
    <mergeCell ref="A37:A39"/>
    <mergeCell ref="B31:C31"/>
    <mergeCell ref="H10:H11"/>
    <mergeCell ref="H38:H39"/>
    <mergeCell ref="H41:H42"/>
    <mergeCell ref="H28:H30"/>
    <mergeCell ref="H24:H26"/>
    <mergeCell ref="H19:H22"/>
    <mergeCell ref="B9:C9"/>
    <mergeCell ref="B10:C10"/>
    <mergeCell ref="H14:H17"/>
    <mergeCell ref="H32:H36"/>
    <mergeCell ref="B11:C11"/>
    <mergeCell ref="B12:C12"/>
    <mergeCell ref="F49:H49"/>
    <mergeCell ref="A47:C47"/>
    <mergeCell ref="A43:A45"/>
    <mergeCell ref="B13:C13"/>
    <mergeCell ref="B43:C43"/>
    <mergeCell ref="B27:C27"/>
    <mergeCell ref="B23:C23"/>
    <mergeCell ref="B18:C18"/>
    <mergeCell ref="A40:A42"/>
    <mergeCell ref="A13:A17"/>
    <mergeCell ref="A23:A26"/>
    <mergeCell ref="A27:A30"/>
    <mergeCell ref="B40:C40"/>
    <mergeCell ref="A18:A22"/>
    <mergeCell ref="B37:C37"/>
    <mergeCell ref="A31:A36"/>
  </mergeCells>
  <pageMargins left="0.41666666666666669" right="0.33333333333333331" top="0.48958333333333298"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BANG DIEM GIAO VIEN</vt:lpstr>
      <vt:lpstr>BANG DIEM TO CHUYEN MON</vt:lpstr>
      <vt:lpstr>Sheet3</vt:lpstr>
      <vt:lpstr>'BANG DIEM TO CHUYEN MON'!Print_Titles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Khanh My</dc:creator>
  <cp:lastModifiedBy>Khanh My</cp:lastModifiedBy>
  <cp:lastPrinted>2017-09-19T09:03:15Z</cp:lastPrinted>
  <dcterms:created xsi:type="dcterms:W3CDTF">2016-09-28T15:20:25Z</dcterms:created>
  <dcterms:modified xsi:type="dcterms:W3CDTF">2017-11-03T01:24:40Z</dcterms:modified>
</cp:coreProperties>
</file>